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nrol\Desktop\SUBSANACION CONTRATOS\"/>
    </mc:Choice>
  </mc:AlternateContent>
  <xr:revisionPtr revIDLastSave="0" documentId="8_{85335BDF-C9B7-4CDD-A70D-35200D725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1" i="1" l="1"/>
  <c r="I223" i="1"/>
  <c r="I221" i="1"/>
  <c r="I219" i="1"/>
  <c r="I217" i="1"/>
  <c r="I213" i="1"/>
  <c r="I211" i="1"/>
  <c r="I207" i="1"/>
  <c r="I193" i="1"/>
  <c r="I184" i="1"/>
  <c r="J156" i="1"/>
  <c r="I156" i="1"/>
  <c r="J152" i="1"/>
  <c r="I152" i="1"/>
  <c r="J139" i="1"/>
  <c r="I139" i="1"/>
  <c r="J133" i="1"/>
  <c r="I133" i="1"/>
  <c r="I131" i="1"/>
  <c r="J125" i="1"/>
  <c r="I125" i="1"/>
  <c r="I111" i="1"/>
  <c r="J99" i="1"/>
  <c r="I88" i="1"/>
  <c r="J78" i="1"/>
  <c r="I78" i="1"/>
  <c r="J56" i="1"/>
  <c r="J54" i="1"/>
  <c r="J47" i="1"/>
  <c r="I47" i="1"/>
  <c r="J45" i="1"/>
  <c r="I45" i="1"/>
  <c r="I40" i="1"/>
  <c r="I32" i="1"/>
  <c r="I14" i="1"/>
</calcChain>
</file>

<file path=xl/sharedStrings.xml><?xml version="1.0" encoding="utf-8"?>
<sst xmlns="http://schemas.openxmlformats.org/spreadsheetml/2006/main" count="3171" uniqueCount="1019">
  <si>
    <t>NÚMERO SIE</t>
  </si>
  <si>
    <t>FECHA</t>
  </si>
  <si>
    <t>NATURALEZA DEL EXP.</t>
  </si>
  <si>
    <t>CENTRO</t>
  </si>
  <si>
    <t>ACREEDOR</t>
  </si>
  <si>
    <t>DENOMINACIÓN</t>
  </si>
  <si>
    <t>01</t>
  </si>
  <si>
    <t>SUMINISTRO</t>
  </si>
  <si>
    <t>CIEM LA MONTAÑETA</t>
  </si>
  <si>
    <t>03</t>
  </si>
  <si>
    <t>SERVICIO</t>
  </si>
  <si>
    <t>CIEM VALLE TABARES</t>
  </si>
  <si>
    <t>05</t>
  </si>
  <si>
    <t>FERRETERÍA CASTRO DELGADO</t>
  </si>
  <si>
    <t>11</t>
  </si>
  <si>
    <t>12</t>
  </si>
  <si>
    <t>13</t>
  </si>
  <si>
    <t>14</t>
  </si>
  <si>
    <t>IDEO GENERAL</t>
  </si>
  <si>
    <t>18</t>
  </si>
  <si>
    <t>WORTEN</t>
  </si>
  <si>
    <t>17</t>
  </si>
  <si>
    <t>OBRA</t>
  </si>
  <si>
    <t>19</t>
  </si>
  <si>
    <t>20</t>
  </si>
  <si>
    <t>21</t>
  </si>
  <si>
    <t>24</t>
  </si>
  <si>
    <t>27</t>
  </si>
  <si>
    <t>PISO EMANCIPACIÓN TF</t>
  </si>
  <si>
    <t>28</t>
  </si>
  <si>
    <t>MATERIAL DEPORTIVO</t>
  </si>
  <si>
    <t>DECATHLON</t>
  </si>
  <si>
    <t>31</t>
  </si>
  <si>
    <t>02</t>
  </si>
  <si>
    <t>08</t>
  </si>
  <si>
    <t>PROYECTOS, JUVENTUD Y FORMACIÓN</t>
  </si>
  <si>
    <t>10</t>
  </si>
  <si>
    <t>FERRETERÍA JOSÉ A. JIMÉNEZ VENTURA</t>
  </si>
  <si>
    <t>04</t>
  </si>
  <si>
    <t>15</t>
  </si>
  <si>
    <t>PODAS CANARIAS, S.L.U.</t>
  </si>
  <si>
    <t>CIEM´S LA MONTAÑETA Y VALLE TABARES</t>
  </si>
  <si>
    <t>MATERIAL TALLER DE JARDINERÍA</t>
  </si>
  <si>
    <t>22</t>
  </si>
  <si>
    <t>COMERCIAL CID</t>
  </si>
  <si>
    <t>MATERIAL PARA EL TALLER DE TAPICERÍA</t>
  </si>
  <si>
    <t>23</t>
  </si>
  <si>
    <t>UNIFORMES ATLÁNTICO</t>
  </si>
  <si>
    <t>07</t>
  </si>
  <si>
    <t>09</t>
  </si>
  <si>
    <t>GCE DRAGO</t>
  </si>
  <si>
    <t>SOFÁS</t>
  </si>
  <si>
    <t>PINTURAS</t>
  </si>
  <si>
    <t>MANTENIMIENTO EQUIPAMIENTO FRÍO</t>
  </si>
  <si>
    <t>16</t>
  </si>
  <si>
    <t>SUMINISTROS SOBRADILLO, S.L.</t>
  </si>
  <si>
    <t>29</t>
  </si>
  <si>
    <t>PINTURAS ORMA, S.L.</t>
  </si>
  <si>
    <t>06</t>
  </si>
  <si>
    <t>UCE VIII - CIEM LA MONTAÑETA</t>
  </si>
  <si>
    <t>DIMANALANZA CANARIAS, S.L., FOLDER</t>
  </si>
  <si>
    <t>GCE GUAYDIL</t>
  </si>
  <si>
    <t>GCE TAJINASTE</t>
  </si>
  <si>
    <t>TERAPIA EQUINA</t>
  </si>
  <si>
    <t>25</t>
  </si>
  <si>
    <t>GCE CHINIQUE</t>
  </si>
  <si>
    <t>RENOVACIÓN ANTIVIRUS</t>
  </si>
  <si>
    <t>GAFAS PARA JOVEN RESIDENTE</t>
  </si>
  <si>
    <t>MAKRO</t>
  </si>
  <si>
    <t>PISO EMANCIPACIÓN GC</t>
  </si>
  <si>
    <t>BRICOCENTRO LA HERRADURA</t>
  </si>
  <si>
    <t>MATERIAL PARA EL TALLER DE COCINA</t>
  </si>
  <si>
    <t>GCE CEDRO</t>
  </si>
  <si>
    <t>PROYECTO EDUCATIVO</t>
  </si>
  <si>
    <t>INTEDESER GLOBAL</t>
  </si>
  <si>
    <t>TEST COMPETEA</t>
  </si>
  <si>
    <t>30</t>
  </si>
  <si>
    <t>SEHILA CANARIAS</t>
  </si>
  <si>
    <t>CANARIAS FRITELEC</t>
  </si>
  <si>
    <t>SEDE LAS PALMAS</t>
  </si>
  <si>
    <t>26</t>
  </si>
  <si>
    <t>MATERIAL TALLER CUIDADO PERSONAL</t>
  </si>
  <si>
    <t>SEDE TENERIFE</t>
  </si>
  <si>
    <t>MERCERÍA CANARIA</t>
  </si>
  <si>
    <t>MATERIAL DE OFICINA</t>
  </si>
  <si>
    <t>MENAJE DE COCINA</t>
  </si>
  <si>
    <t>GCE AGUAYO</t>
  </si>
  <si>
    <t>MATERIAL PARA MANTENIMIENTO</t>
  </si>
  <si>
    <t>CMA GRAN CANARIA</t>
  </si>
  <si>
    <t>MATERIAL TALLER DE MANTENIMIENTO DE EDIFICIOS</t>
  </si>
  <si>
    <t>FUENTES Y RODRÍGUEZ, S.L.</t>
  </si>
  <si>
    <t>PERSIANAS VERTICALES</t>
  </si>
  <si>
    <t>CMA TENERIFE</t>
  </si>
  <si>
    <t>SUPLEMENTO MESA CONTROL "0"</t>
  </si>
  <si>
    <t>GCE´S TENERIFE</t>
  </si>
  <si>
    <t>MONTEVERDE EQUIPAMIENTOS, S.L.</t>
  </si>
  <si>
    <t>CILINDROS PARA EXCLUSAS</t>
  </si>
  <si>
    <t>REGISTRO CONTRATOS MENORES 2023</t>
  </si>
  <si>
    <t>IMPORTE PREVISTO SIN IGIC</t>
  </si>
  <si>
    <t>IMPORTE PREVISTO CON IGIC</t>
  </si>
  <si>
    <t>SIE.SU.001.2023-CIEMVT</t>
  </si>
  <si>
    <t>2023</t>
  </si>
  <si>
    <t>MERCURY INFOTEL, S.L.U.</t>
  </si>
  <si>
    <t>FOLIOS COORD. EDUCATIVA</t>
  </si>
  <si>
    <t>SIE.SU.002.2023-CIEMVT</t>
  </si>
  <si>
    <t>MÓNICA PASQUA ACENJO, OFIMUEBLES</t>
  </si>
  <si>
    <t>SIE.SU.003.2023-CIEMVT</t>
  </si>
  <si>
    <t>DICERFER, S.L.</t>
  </si>
  <si>
    <t>SIE.SU.004.2023-CIEMVT</t>
  </si>
  <si>
    <t>GRUPO DIFARTE, S.L.</t>
  </si>
  <si>
    <t>GRIFOS PARA COCINA</t>
  </si>
  <si>
    <t>SIE.SU.005.2023-GT.MEN.TF.</t>
  </si>
  <si>
    <t>GESTIÓN MENORES TF</t>
  </si>
  <si>
    <t xml:space="preserve">SILLAS DE OFICINA </t>
  </si>
  <si>
    <t>SIE.SU.006.2023-CIEMVT</t>
  </si>
  <si>
    <t>OPTICALIA, AMAURY IVAN PERERA POLEGRE</t>
  </si>
  <si>
    <t>SIE.SU.007.2023-CIEMVT</t>
  </si>
  <si>
    <t>DISTRIBUCIONES DE PAPELERÍA ELNUBA, S.L.</t>
  </si>
  <si>
    <t>MATERIAL DE PAPELERÍA</t>
  </si>
  <si>
    <t>COMERCIAL BAUTE CANARIAS, S.L.</t>
  </si>
  <si>
    <t>FOLDER, FICHEROS, S.L.U.</t>
  </si>
  <si>
    <t>SIE.SU.008.2023-CIEMVT</t>
  </si>
  <si>
    <t>EUROTENERIFE DE ELECTRODOMÉSTICOS, S.L.</t>
  </si>
  <si>
    <t>TV PARA UCE VII</t>
  </si>
  <si>
    <t>SIE.SU.009.2023-CIEMVT</t>
  </si>
  <si>
    <t>CENTRAL DE UNIFORMRES, S.L.</t>
  </si>
  <si>
    <t>UNIFORME PARA EL PERSONAL DE LIMPIEZA Y LAVANDERÍA</t>
  </si>
  <si>
    <t>SIE.S.010.2023-PJVUF</t>
  </si>
  <si>
    <t>DREAMERS BROTHERS, S.L.</t>
  </si>
  <si>
    <t>CHARLA ARKANO</t>
  </si>
  <si>
    <t>SIE.SU.011.2023-CIEMVT</t>
  </si>
  <si>
    <t>JUGUETERÍAS EXCLUSIVAS LIFER</t>
  </si>
  <si>
    <t>JUEGOS DE MESA</t>
  </si>
  <si>
    <t>SIE.SU.012.2023-CIEMVT</t>
  </si>
  <si>
    <t>CANARY MODAS, MACARIO SANTANA, S.L.</t>
  </si>
  <si>
    <t>CALZADO DEPORTIVO</t>
  </si>
  <si>
    <t>SIE.SU.013.2023-CIEMMT</t>
  </si>
  <si>
    <t>LEROY MERLIN</t>
  </si>
  <si>
    <t>CASETA TALLER DE JARDINERÍA</t>
  </si>
  <si>
    <t>SIE.S.014.2023-CIEMMT</t>
  </si>
  <si>
    <t>VITAL DENT, AI DENMARK OPCO27, S.L.U.</t>
  </si>
  <si>
    <t>TRATAMIENTO DENTAL</t>
  </si>
  <si>
    <t>SIE.SU.015.2023-CIEMMT</t>
  </si>
  <si>
    <t>HORNO Y PLACA INDUCCIÓN</t>
  </si>
  <si>
    <t>SIE.SU.016.2023-CIEMVT</t>
  </si>
  <si>
    <t>ORTOPEDIA ALEUPA, MARÍA MERCEDES WEYLER SARMIENTO</t>
  </si>
  <si>
    <t>FUNDAS DE COLCHÓN IMPERMEABLES</t>
  </si>
  <si>
    <t>SIE.S.017.2023-PJUVF</t>
  </si>
  <si>
    <t>VÍCTOR YERAY HERNÁNDEZ ALBERTO</t>
  </si>
  <si>
    <t>MURAL GRAFITI EN CIEM VT</t>
  </si>
  <si>
    <t>SIE.SU.018.2023-EMPGC</t>
  </si>
  <si>
    <t>MEDIA MARKT</t>
  </si>
  <si>
    <t>CONGELADOR VERTICAL</t>
  </si>
  <si>
    <t>SIE.SU.019.2023-CIEMVT</t>
  </si>
  <si>
    <t>TOFAL, S.A.MADERAS TOFAL</t>
  </si>
  <si>
    <t>MADERA PARA TALLER FPB CARPINTERÍA</t>
  </si>
  <si>
    <t>SIE.SU.020.2023-CIEMVT</t>
  </si>
  <si>
    <t>FERRETERÍA GUANARTEME, S.L.</t>
  </si>
  <si>
    <t>MATERIAL PARA TALLER DE ARTE Y MADERA</t>
  </si>
  <si>
    <t>SIE.SU.021.2023-CIEMVT</t>
  </si>
  <si>
    <t>MOBEL HISPANIA DEL SURESTE, S.L.</t>
  </si>
  <si>
    <t>SILLAS DE POLIPROPILENO</t>
  </si>
  <si>
    <t>SIE.S.022.2023-GT.MEN.TF</t>
  </si>
  <si>
    <t>GESTIÓN MENORES TF - SEDE</t>
  </si>
  <si>
    <t>INSTALACIÓN Y SUMINISTRO AIRE ACONDICIONADO PARA CUARTO SERVIDOR</t>
  </si>
  <si>
    <t>SIE.SU.023.2023-CIEM´S</t>
  </si>
  <si>
    <t>SERVICIOS ELECTRÓNICOS, S.L.</t>
  </si>
  <si>
    <t>EQUIPAMIENTO RADIO</t>
  </si>
  <si>
    <t>SIE.SU.024.2023-CIEMMT</t>
  </si>
  <si>
    <t>FOLDER, DIMANALANZA CANARIAS, S.L.</t>
  </si>
  <si>
    <t>FUNGIBLES 7 ISLAS</t>
  </si>
  <si>
    <t>SIE.SU.025.2023-CIEMVT</t>
  </si>
  <si>
    <t>SIE.S.026.2023-GCEDR</t>
  </si>
  <si>
    <t>FERNANDO LEÓN MARTIÓN, AGROCOD</t>
  </si>
  <si>
    <t>PODA DE ÁRBOLES</t>
  </si>
  <si>
    <t>SIE.S.027.2023-CIEMMT</t>
  </si>
  <si>
    <t>GRATECSA</t>
  </si>
  <si>
    <t>MANTENIMIENTO MONTAPLATOS</t>
  </si>
  <si>
    <t>SIE.SU.028.2023-GCE´S</t>
  </si>
  <si>
    <t>ARMARIO PARA EXPEDIENTES MENORES</t>
  </si>
  <si>
    <t>SIE.SU.029.2023-CIEMVT</t>
  </si>
  <si>
    <t>FERRETODO LOS MAJUELOS, S.L.</t>
  </si>
  <si>
    <t>SIE.SU.030.2023-CIEMMT</t>
  </si>
  <si>
    <t>SURAGRO</t>
  </si>
  <si>
    <t>SIE.SU.031.2023-GCE´S.TF</t>
  </si>
  <si>
    <t>JUEGOS EDUCATIVOS</t>
  </si>
  <si>
    <t>EXCLUSIVAS TEIDE</t>
  </si>
  <si>
    <t>SIE.SU.032.2023-GCE´S.TF</t>
  </si>
  <si>
    <t>GCE´S DRAGO Y TAJINASTE</t>
  </si>
  <si>
    <t>SIE.O.033.2023-GT.MEN.LP</t>
  </si>
  <si>
    <t>ECOEFICIENCIA CONSTRUCTIVA, S.L.</t>
  </si>
  <si>
    <t>FALSO TECHO ACÚSTICO 2º PLANTA</t>
  </si>
  <si>
    <t>SIE.O.034.2023-GT.MEN.LP</t>
  </si>
  <si>
    <t>PAVIMENTACIÓN 2º PLANTA</t>
  </si>
  <si>
    <t>SIE.SU.035.2023-CIEMVT</t>
  </si>
  <si>
    <t>PIZARRAS PARA AULAS</t>
  </si>
  <si>
    <t>SIE.SU.036.2023-CIEMVT</t>
  </si>
  <si>
    <t>SERICAN, SERVICIOS DEPORTIVOS INTEGRALES CANARIOS</t>
  </si>
  <si>
    <t xml:space="preserve">MATERIAL DEPORTIVO </t>
  </si>
  <si>
    <t>SIE.SU.037.2023-GT.MEN.TF</t>
  </si>
  <si>
    <t>JF MOBILIARIO, FERNANDO DÍAZ ALONSO</t>
  </si>
  <si>
    <t>MOBILIARIO RECEPCIÓN</t>
  </si>
  <si>
    <t>SIE.S.038.2023-CIEMMT</t>
  </si>
  <si>
    <t>SIE.SU.039.2023-CIEMMT</t>
  </si>
  <si>
    <t>SIE.SU.040.2023-CIEMVT</t>
  </si>
  <si>
    <t>DICAN DIGITAL</t>
  </si>
  <si>
    <t>MATERIAL PARA TALLER DE ARTES GRÁFICAS</t>
  </si>
  <si>
    <t>SOFICAN</t>
  </si>
  <si>
    <t>SIE.SU.041.2023-GCE´S.TF</t>
  </si>
  <si>
    <t>SIE.SU.042.2023-CIEMVT</t>
  </si>
  <si>
    <t>JENIFER HERNÁNDEZ HERNÁNDEZ, AWARAVENTO</t>
  </si>
  <si>
    <t>MATERIAL TALLER DE MANUALIDADES</t>
  </si>
  <si>
    <t>PAPELERÍA MARAGÁ, EMMA LLUSIÁ ARMAS</t>
  </si>
  <si>
    <t>SIE.SU.043.2023-CIEMVT</t>
  </si>
  <si>
    <t>ARTESANÍA TEXTIL CANARIAS, S.L.U., LA GRAN TIJERA</t>
  </si>
  <si>
    <t>SIE.SU.044.2023-CIEMVT</t>
  </si>
  <si>
    <t>SILLAS DE OFICINA 24 HORAS PARA COORD. INTERIOR</t>
  </si>
  <si>
    <t>SIE.SU.045.2023-CIEMVT</t>
  </si>
  <si>
    <t xml:space="preserve">UNIFOMES PARA EL TALLER DE COCINA </t>
  </si>
  <si>
    <t>SIE.SU.046.2023-CIEMVT</t>
  </si>
  <si>
    <t>ARTYBELLEZA, S.L.</t>
  </si>
  <si>
    <t>DISTRIBUCIONES EURO COS, S.L.</t>
  </si>
  <si>
    <t>SIE.SU.047.2023-PJUVF</t>
  </si>
  <si>
    <t>COMERCIAL AV</t>
  </si>
  <si>
    <t>AURICULARES PARA FORMACIÓN EN TF</t>
  </si>
  <si>
    <t>SIE.SU.048.2023-CIEMMT</t>
  </si>
  <si>
    <t>MICRODISK</t>
  </si>
  <si>
    <t>TALONARIOS DE IMPRENTA PARA SUGERENCIAS Y RECLAMACIONES</t>
  </si>
  <si>
    <t>SIE.SU.049.2023-CIEMVT</t>
  </si>
  <si>
    <t>DEPORTES SALUD CANARIAS, S.L., DEPORTES BASE</t>
  </si>
  <si>
    <t xml:space="preserve">MATERIAL DEPORTIVO, PAPELERÍA Y LIBRERÍA PARA FORMACIÓN REGLADA </t>
  </si>
  <si>
    <t>AGAPEA CANARIAS S.L.</t>
  </si>
  <si>
    <t>SIE.SU.050.2023-CIEMMT</t>
  </si>
  <si>
    <t>PRENATAL RETAIL GROUP SPAIN S.L.U., TOYS RUS</t>
  </si>
  <si>
    <t>JUEGOS TALLER DE FIN DE SEMANA</t>
  </si>
  <si>
    <t>SIE.SU.051.2023-GT.MEN</t>
  </si>
  <si>
    <t xml:space="preserve">GESTIÓN MENORES  </t>
  </si>
  <si>
    <t>MUNDO GRÁFICA - MUNDO MULTISERVICE</t>
  </si>
  <si>
    <t>CARTELERÍA PARA LAS SEDES POR CAMBIO DE LOGO</t>
  </si>
  <si>
    <t>SIE.SU.052.2023-GT.MEN.TF</t>
  </si>
  <si>
    <t>SIE.SU.053.2023-CIEMVT</t>
  </si>
  <si>
    <t>ESTANTERÍAS PARA LA COCINA</t>
  </si>
  <si>
    <t>SIE.SU.054.2023-CIEMMT</t>
  </si>
  <si>
    <t>REPRESENTACIONES FLORIDO</t>
  </si>
  <si>
    <t xml:space="preserve">MATERIAL DE FONTANERÍA </t>
  </si>
  <si>
    <t>SIE.SU.055.2023-CIEMMT</t>
  </si>
  <si>
    <t>MADERAS TOFAL, S.A.</t>
  </si>
  <si>
    <t>MATERIAL TALLER DE MARQUETERÍA</t>
  </si>
  <si>
    <t>SIE.SU.056.2023-CIEMMT</t>
  </si>
  <si>
    <t>FERRETERÍA GERMÁN MEDINA, S.L.</t>
  </si>
  <si>
    <t>PINTURAS ZONA DE VISITAS</t>
  </si>
  <si>
    <t>SIE.SU.057.2023-CIEMMT</t>
  </si>
  <si>
    <t>PINTURAS HABITACIONES Y PUERTAS</t>
  </si>
  <si>
    <t>SIE.SU.058.2023-CIEMMT</t>
  </si>
  <si>
    <t>BRICOMART, BRICOLAJE OBRAMAT, S.L.U.</t>
  </si>
  <si>
    <t>PUERTA EXTERNA UCE V</t>
  </si>
  <si>
    <t>SIE.SU.059.2023-CIEMMT</t>
  </si>
  <si>
    <t>MÁQUINA COMBINADA TALLER DE CARPINTERÍA</t>
  </si>
  <si>
    <t>SIE.SU.060.2023-GT.MEN.TF</t>
  </si>
  <si>
    <t>MARTÍN BALMES SISTEMAS, S.L.</t>
  </si>
  <si>
    <t>MOBILIARIO OFICINA</t>
  </si>
  <si>
    <t>SIE.SU.061.2023-CIEMVT</t>
  </si>
  <si>
    <t>MADERAS EVELIO</t>
  </si>
  <si>
    <t>SIE.S.062.2023-CIEMVT</t>
  </si>
  <si>
    <t>OTIS MOBILITY, S.A.</t>
  </si>
  <si>
    <t>MANTENIMIENTO ASCENSOR</t>
  </si>
  <si>
    <t>SIE.S.063.2023-CIEMVT</t>
  </si>
  <si>
    <t>JCMBGAS</t>
  </si>
  <si>
    <t>MANTENIMIENTO INSTALACIÓN GAS</t>
  </si>
  <si>
    <t>SIE.S.064.2023-CIEMVT</t>
  </si>
  <si>
    <t>FRIOGAR, S.L.</t>
  </si>
  <si>
    <t>SIE.SU.065.2023-GCEAGU</t>
  </si>
  <si>
    <t>DESNUDOS, S.L.</t>
  </si>
  <si>
    <t>MENAJE DE HOGAR</t>
  </si>
  <si>
    <t>SIE.S.066.2023-CIEMMT</t>
  </si>
  <si>
    <t>PODA DE ÁRBOLES (PERÍMETRO)</t>
  </si>
  <si>
    <t>SIE.SU.067.2023-CIEMVT</t>
  </si>
  <si>
    <t>CRISOL, EQUIPAMIENTO HOSTELERO - IBECOTEL, S.L.</t>
  </si>
  <si>
    <t>MENAJE PARA EL TALLER DE COCINA</t>
  </si>
  <si>
    <t>SIE.S.068.2023-CIEMVT.ED</t>
  </si>
  <si>
    <t>IVÁN MORENO PÉREZ,  IVÁN CACÚ</t>
  </si>
  <si>
    <t>TALLER DE PERCUSIÓN</t>
  </si>
  <si>
    <t>SIE.SU.069.2023-GEST.MEN.LP</t>
  </si>
  <si>
    <t xml:space="preserve">GESTIÓN MENORES LP - SEDE </t>
  </si>
  <si>
    <t>JUAN DE LA CRUZ SUÁREZ ORTEGA, PERSIANAS TÉCNICAS</t>
  </si>
  <si>
    <t>ESTORES PARA SEGUNDA PLANTA</t>
  </si>
  <si>
    <t>SIE.S.070.2023-CIEMVT</t>
  </si>
  <si>
    <t>WORK ON TENERIFE, S.L. - EL CUÑAO APAÑAO, S.L.U.</t>
  </si>
  <si>
    <t>MANTENIMIENTO EDAR</t>
  </si>
  <si>
    <t>SIE.S.071.2023-CIEMVT.ED</t>
  </si>
  <si>
    <t>GUSTAVO RODRÍGUEZ GARCÍA, DRACO RECORDS</t>
  </si>
  <si>
    <t>TALLER MUSICAL DE DESARROLLO EMOCIONAL</t>
  </si>
  <si>
    <t>SIE.S.072.2023-CIEMMT</t>
  </si>
  <si>
    <t>ALBERTO COY, TERMOGRAFÍAS CANARIAS</t>
  </si>
  <si>
    <t xml:space="preserve">MANTENIMIENTO INSTALACIÓN ELÉCTRICA </t>
  </si>
  <si>
    <t>SIE.SU.073.2023-CIEMVT</t>
  </si>
  <si>
    <t>UNIFORMES PERSONAL DE MANTENIMIENTO</t>
  </si>
  <si>
    <t>SIE.SU.074.2023-PJUVF</t>
  </si>
  <si>
    <t>LAINEZ Y LUS, S.L., THERA PRINT</t>
  </si>
  <si>
    <t>CARTELERÍA PARA CHARLAS</t>
  </si>
  <si>
    <t>SIE.SU.075.20223-EMPTF</t>
  </si>
  <si>
    <t>IKEA</t>
  </si>
  <si>
    <t>MOBILIARIO</t>
  </si>
  <si>
    <t>SIE.SU.076.2023-CIEMMT</t>
  </si>
  <si>
    <t>BOTELLAS REUTILIZABLES PARA AGUA</t>
  </si>
  <si>
    <t>SIE.SU.077.2023-CIEMMT</t>
  </si>
  <si>
    <t>LINTERNAS PARA EL TURNO DE NOCHE</t>
  </si>
  <si>
    <t>SIE.S.078.2023-GEST.MEN</t>
  </si>
  <si>
    <t>GESTIÓN MENORES</t>
  </si>
  <si>
    <t>DIDATCONSULTING, S.L.</t>
  </si>
  <si>
    <t>SOPORTE RGPD Y LOPD-GDD</t>
  </si>
  <si>
    <t>SIE.SU.079.2023-CIEMMT</t>
  </si>
  <si>
    <t>MATERIAL TALLER FPB CARPINTERÍA</t>
  </si>
  <si>
    <t>SIE.SU.080.2023-CIEMVT</t>
  </si>
  <si>
    <t>TEIDEHOSTEL</t>
  </si>
  <si>
    <t>EQUIPAMIENTO TALLER DE COCINA</t>
  </si>
  <si>
    <t>SIE.S.081.2023-CIEMMT</t>
  </si>
  <si>
    <t>ODONTEK, DENTAL CONCEPT</t>
  </si>
  <si>
    <t>TRATAMIENTO DENTAL PARA JOVEN</t>
  </si>
  <si>
    <t>SIE.SU.082.2023-CIEMVT</t>
  </si>
  <si>
    <t>SILLAS OFICINA PARA UCES</t>
  </si>
  <si>
    <t>SIE.S.083.2023-CIEMVT</t>
  </si>
  <si>
    <t>ROME 2010, S.L.</t>
  </si>
  <si>
    <t>RETIRADA DE CONCERTINA</t>
  </si>
  <si>
    <t>SIE.SU.084.2023-CIEMVT</t>
  </si>
  <si>
    <t>CALZADO EPI PERSONAL DE MANTENIMIENTO</t>
  </si>
  <si>
    <t>SIE.SU.085.2023-CIEMVT</t>
  </si>
  <si>
    <t xml:space="preserve">MATERIAL PARA EL TALLER DE CARPINTERÍA </t>
  </si>
  <si>
    <t>MADERAS JESÚS ACOSTA, S.L.</t>
  </si>
  <si>
    <t>SIE.SU.086.2023-GEST.MEN.TF</t>
  </si>
  <si>
    <t xml:space="preserve">20 </t>
  </si>
  <si>
    <t>BINARY SYSTEMS, S.L.</t>
  </si>
  <si>
    <t>CARGADORES Y CABLES DE RED</t>
  </si>
  <si>
    <t>SIE.SU.087.2023-CIEMMT</t>
  </si>
  <si>
    <t>CRISTALERIA CRISTALFUERT, S.L.</t>
  </si>
  <si>
    <t>CRISTALES PARA UCE´S</t>
  </si>
  <si>
    <t>SIE.S.088.2023-CIEMVT</t>
  </si>
  <si>
    <t>VANESA PÉREZ QUINTEO, VANUXPHOTOS</t>
  </si>
  <si>
    <t>SESIÓN FOTOGRÁFICA PARA GESTIONES DE RESIDENTES</t>
  </si>
  <si>
    <t>SIE.S.089.2023-CIEMVT</t>
  </si>
  <si>
    <t>SOTESA, S.L.</t>
  </si>
  <si>
    <t>REPARACIÓN IMPRESORAS 3D DEL TALLER DE ARTES GRÁFICAS</t>
  </si>
  <si>
    <t>SIE.SU.090.2023-GEST.MEN.LP</t>
  </si>
  <si>
    <t>MOBILIARIO OFICINA DESPACHO JURÍDICO</t>
  </si>
  <si>
    <t>SIE.SU.091.2023-CIEMVT</t>
  </si>
  <si>
    <t xml:space="preserve">MATERIAL PARA MANTENIMIENTO </t>
  </si>
  <si>
    <t>SIE.SU.092.2023-GEST.MEN.LP</t>
  </si>
  <si>
    <t>AROGADI CANARIAS, S.L.</t>
  </si>
  <si>
    <t>OFFICE PLANTA 2ª</t>
  </si>
  <si>
    <t>SIE.SU.093.2023-CMAFTV</t>
  </si>
  <si>
    <t>CMA FUERTEVENTURA</t>
  </si>
  <si>
    <t>SILLAS DE OFICINA ERGONÓMICAS</t>
  </si>
  <si>
    <t>SIE.SU.094.2023-CMAGC</t>
  </si>
  <si>
    <t>SIE.SU.095.2023-CIEMVT</t>
  </si>
  <si>
    <t>ARRPER INSTALACIONES CONTRA INCENDIO, S.L.</t>
  </si>
  <si>
    <t>SEÑALÉTICA DE SEGURIDAD</t>
  </si>
  <si>
    <t>SIE.S.096.2023-CIEM´S</t>
  </si>
  <si>
    <t>TIERRA DE CABALLOS</t>
  </si>
  <si>
    <t>ASOCIACIÓN PROTECTORA DE ANIMALES Y EDUCACIÓN EN LA NATURALEZA EQUINO SENTIDO</t>
  </si>
  <si>
    <t>SIE.SU.097.2023-CIEMVT</t>
  </si>
  <si>
    <t>CASHDIPLO, S.L.U.</t>
  </si>
  <si>
    <t>PRODUCTOS TALLER DE COCINA</t>
  </si>
  <si>
    <t>SIE.SU.098.2023-CIEMVT</t>
  </si>
  <si>
    <t>SIE.SU.099.2023-GEST.MEN</t>
  </si>
  <si>
    <t>MATERIAL MANTENIMIENTO</t>
  </si>
  <si>
    <t>SIE.SU.100.2023-CIEMVT</t>
  </si>
  <si>
    <t>INVERSIONES SIRVEN, S.L., MUNDO COCINAS</t>
  </si>
  <si>
    <t>CARROS DE ACERO PARA COCINA</t>
  </si>
  <si>
    <t>SIE.SU.101.2023-CIEMVT</t>
  </si>
  <si>
    <t>MATERIAL TALLER DE CARPINTERÍA</t>
  </si>
  <si>
    <t>SIE.S.102.2023-GEST.MEN.LP</t>
  </si>
  <si>
    <t>INAMA, S.L.</t>
  </si>
  <si>
    <t>LIMPIEZA DE CHOQUE EN CMA GC</t>
  </si>
  <si>
    <t>SIE.S.103.2023-GEST.MEN.LP</t>
  </si>
  <si>
    <t>GIL STAUFFER, UNIÓN CANARIA DE SERVICIOS DE MUDANZAS, S.L.</t>
  </si>
  <si>
    <t>TRASLADO DE CMA GC A PRIMERO DE MAYO</t>
  </si>
  <si>
    <t>SIE.SU.104.2023-GEST.MEN.TF</t>
  </si>
  <si>
    <t>SERVIRADIO TV TELECOMUNICACIONES</t>
  </si>
  <si>
    <t>SAI</t>
  </si>
  <si>
    <t>SIE.SU.105.2023-GEST.MEN.TF</t>
  </si>
  <si>
    <t>BINHEX SYSTEMS SOLUTIONS, S.L.</t>
  </si>
  <si>
    <t>TARJETA DE RED</t>
  </si>
  <si>
    <t>SIE.SU.106.2023-CIEMVT</t>
  </si>
  <si>
    <t>DECORACIONES ISLEÑAS</t>
  </si>
  <si>
    <t>SIE.SU.107.2023-CMAFTV</t>
  </si>
  <si>
    <t>MATERIAL INFORMÁTICO</t>
  </si>
  <si>
    <t>SIE.SU.108.2023-CIEMVT</t>
  </si>
  <si>
    <t>MATERIAL RECURSO FORMATIVO EXTERNO</t>
  </si>
  <si>
    <t>SIE.SU.109.2023-CIEMVT</t>
  </si>
  <si>
    <t>SIE.SU.110.2023-CIEMVT</t>
  </si>
  <si>
    <t>PROGRAMA PARA COORD. EQUIP. TEC.</t>
  </si>
  <si>
    <t>SIE.SU.111.2023-CIEMVT</t>
  </si>
  <si>
    <t>SIE.S.112.2023-PJUVF</t>
  </si>
  <si>
    <t>ENCARNACIÓN HERRERA VEGA</t>
  </si>
  <si>
    <t>OBRA DE TEATRO DÍA DEL LIBRO</t>
  </si>
  <si>
    <t>MARÍA CRISTINA HERREROS FERREIRA</t>
  </si>
  <si>
    <t>KHALY THIOUNE NGOM</t>
  </si>
  <si>
    <t>SIE.SU.113.2023-CIEMVT</t>
  </si>
  <si>
    <t>SIE.S.114.2023-GEST.LP.SSD</t>
  </si>
  <si>
    <t>GESTIÓN LP - SSD</t>
  </si>
  <si>
    <t>CANARIA DE AVISOS, S.L. - DIARIO DE AVISOS</t>
  </si>
  <si>
    <t>ESPACIO PUBLICITARIO EN PRENSA ESCRITA</t>
  </si>
  <si>
    <t>INFORMACIONES CANARIAS, S.A. - CANARIAS 7</t>
  </si>
  <si>
    <t>SIE.SU.115.2023-CIEMMT</t>
  </si>
  <si>
    <t>SOLOPTICAL ALISIOS, PULPVISION, S.L.</t>
  </si>
  <si>
    <t>SIE.SU.116.2023-GCEGUY</t>
  </si>
  <si>
    <t>ROPA DE CAMA</t>
  </si>
  <si>
    <t>SIE.SU.117.2023-EMPGC</t>
  </si>
  <si>
    <t>SIE.SU.118.2023-CIEMVT</t>
  </si>
  <si>
    <t>SIE.S.119.2023-CMALZ</t>
  </si>
  <si>
    <t>CMA LANZAROTE</t>
  </si>
  <si>
    <t>LUIS ALBEIRO PULIDO QUIROGA</t>
  </si>
  <si>
    <t>ARREGLOS EN LAS OFICINAS</t>
  </si>
  <si>
    <t>SIE.SU.120.2023-GCEGUY</t>
  </si>
  <si>
    <t>SIE.SU.121.2023-CIEMVT</t>
  </si>
  <si>
    <t>SARTON CANARIAS, IKEA</t>
  </si>
  <si>
    <t>ZAPATERAS PARA UCE´S</t>
  </si>
  <si>
    <t>SIE.SU.122.2023-CIEMT</t>
  </si>
  <si>
    <t>SIE.SU.123.2023-GCECHI</t>
  </si>
  <si>
    <t>ROCASA PROYECTOS E INMUEBLES S.L.</t>
  </si>
  <si>
    <t>SIE.SU.124.2023-CIEMVT</t>
  </si>
  <si>
    <t>BOLSA DE AGUAS DE TENERIFE, S.A.</t>
  </si>
  <si>
    <t>BOMBA DE AGUA EDIF. ADM.</t>
  </si>
  <si>
    <t>SIE.SU.125.2023-CIEMVT</t>
  </si>
  <si>
    <t>CERRADURA DESPACHO SEGURIDAD</t>
  </si>
  <si>
    <t>SIE.S.126.2023-GEST.MEN.LP</t>
  </si>
  <si>
    <t>PINTURAS SUÁREZ, S.L.</t>
  </si>
  <si>
    <t>PINTURA 2ª PTA. SEDE 1º MAYO</t>
  </si>
  <si>
    <t>SIE.SU.127.2023-GEST.MEN.TF</t>
  </si>
  <si>
    <t>CANTILLANA CANARIAS, S.L.</t>
  </si>
  <si>
    <t>MASCARILLAS HIGIÉNICAS REUTILIZABLES</t>
  </si>
  <si>
    <t>SIE.SU.128.2023-CIEMVT</t>
  </si>
  <si>
    <t>JESÚS, EMILIO CASTRO RODRÍGUEZ, TODOPSICOLOGÍA</t>
  </si>
  <si>
    <t>PROGRAMAS DE INTERVENCIÓN EDUCATIVA Y TERAPEUTA</t>
  </si>
  <si>
    <t>SIE.SU.129.2023-CIEMVT</t>
  </si>
  <si>
    <t>SIE.SU.130.2023-GCE</t>
  </si>
  <si>
    <t>GCE´S</t>
  </si>
  <si>
    <t>UNIFORMES Y CALZADO PARA PERSONAL DE MANTENIMIENTO</t>
  </si>
  <si>
    <t>SIE.SU.131.2023-CIEMVT</t>
  </si>
  <si>
    <t>EPI´S TALLERES</t>
  </si>
  <si>
    <t>SIE.SU.132.2023-CIEMVT</t>
  </si>
  <si>
    <t>BOLSAS DE RAFIA</t>
  </si>
  <si>
    <t>SIE.SU.133.2023-GEST.MEN.TF</t>
  </si>
  <si>
    <t>CARLOS ARCAY VILLAVICENCIO</t>
  </si>
  <si>
    <t>CORTINAS VERTICALES DESPACHO GERENCIA</t>
  </si>
  <si>
    <t>SIE.SU.134.2023-GEST.MEN.TIC</t>
  </si>
  <si>
    <t>SERVITECNI CANARIAS, S.L.</t>
  </si>
  <si>
    <t>AURICULARES PARA FORMACIÓN EN GC</t>
  </si>
  <si>
    <t>SIE.SU.135.2023-GEST.MEN.TICLP</t>
  </si>
  <si>
    <t>SIE.SU.136.2023-CIEMMT.TIC</t>
  </si>
  <si>
    <t>SIE.SU.137.2023-EMPTF</t>
  </si>
  <si>
    <t>EDREDONES PARA USUARIOS</t>
  </si>
  <si>
    <t>SIE.SU.138.2023-GEST.MEN.LP</t>
  </si>
  <si>
    <t>SIE.SU.139.2023-GEST.MEN.LP</t>
  </si>
  <si>
    <t>RIGAZ SERVIRADIO, S.L.U.</t>
  </si>
  <si>
    <t>SIE.SU.140.2023-CIEMVT</t>
  </si>
  <si>
    <t>SIE.S.141.2023-GCEDR</t>
  </si>
  <si>
    <t>SIE.SU.142.2023-CIEMVT</t>
  </si>
  <si>
    <t>PULVERIZADORES PARA PRODUCTOS DE LIMPIEZA</t>
  </si>
  <si>
    <t>SIE.SU.143.2023-CIEMVT</t>
  </si>
  <si>
    <t>SIE.S.144.2023-CIEMMT</t>
  </si>
  <si>
    <t>OFICINA DE INNOVACIÓN CÍVICA S. COOP.</t>
  </si>
  <si>
    <t>ASISTENCIA TÉCNICA RECONVERSIÓN ESPACIOS</t>
  </si>
  <si>
    <t>SIE.SU.145.2023-GCE´S.TF</t>
  </si>
  <si>
    <t>MATERIAL DE MANTENIMIENTO</t>
  </si>
  <si>
    <t>SIE.SU.146.2023-CIEMVT</t>
  </si>
  <si>
    <t>MATERIAL PARA EL TALLER DE MANTENIMIENTO</t>
  </si>
  <si>
    <t>SIE.SU.147.2023-GEST.MEN.LP</t>
  </si>
  <si>
    <t>SIE.SU.148.2023-GEST.MEN.TF</t>
  </si>
  <si>
    <t>RATÓN ERGONÓMICO E INALÁMBRICO</t>
  </si>
  <si>
    <t>SIE.S.149.2023-CIEMMT</t>
  </si>
  <si>
    <t>CRI CANARIAS</t>
  </si>
  <si>
    <t>REPARACIÓN IMPRESORA MULTIFUNCIÓN</t>
  </si>
  <si>
    <t>SIE.SU.150.2023-IDEOGEN</t>
  </si>
  <si>
    <t>COOLBLEIBEN S COOP</t>
  </si>
  <si>
    <t>SIE.S.151.2023-GEST.MEN.LP</t>
  </si>
  <si>
    <t>GESTIÓN MENORES LP - SSD</t>
  </si>
  <si>
    <t>CARLOS FLEITAS GABAS, KINCOPIA</t>
  </si>
  <si>
    <t>IMPRESIÓN DE FLAYERS PARA JORNADAS DE EMPLEO</t>
  </si>
  <si>
    <t>SIE.SU.152.2023-CIEMVT</t>
  </si>
  <si>
    <t>SIE.SU.153.2023-CIEMVT</t>
  </si>
  <si>
    <t>FOCOS DE PERÍMETRO</t>
  </si>
  <si>
    <t>SIE.SU.154.2023-CIEMVT</t>
  </si>
  <si>
    <t>MERCADONA</t>
  </si>
  <si>
    <t>SIE.SU.155.2023-CMATF</t>
  </si>
  <si>
    <t>AURICULARES PARA FORMACIÓN</t>
  </si>
  <si>
    <t>SIE.S.156.2023-CIEMVT</t>
  </si>
  <si>
    <t>INSTALACIÓN ELÉCTRICA TALLER CARPINTERÍA</t>
  </si>
  <si>
    <t>SIE.SU.157.2023-CIEMMT</t>
  </si>
  <si>
    <t>MATERIAL ELÉCTRICO PARA INSTALACIÓN TRIFÁSICA MÁQUINA TALLER DE CARPINTERÍA</t>
  </si>
  <si>
    <t>SIE.SU.158.2023-GEST.MEN.TF</t>
  </si>
  <si>
    <t>SIE.SU.159.2023-GCEAGU</t>
  </si>
  <si>
    <t>MATERIAL DEPORTIVO Y MENAJE DE HOGAR</t>
  </si>
  <si>
    <t>SIE.SU.160.2023-CIEMVT</t>
  </si>
  <si>
    <t>CAVAS CATALANAS, S.L. - MEPROLIM</t>
  </si>
  <si>
    <t>PAPEL PARA CAMILLAS ENFERMERÍA</t>
  </si>
  <si>
    <t>SIE.SU.161.2023-CIEMVT</t>
  </si>
  <si>
    <t>THYSSENKRUPP PLASTIC IBERICA, S.L.U.</t>
  </si>
  <si>
    <t>AISLAMIENTO TALLER MANTENIMIENTO EDIFICIOS</t>
  </si>
  <si>
    <t>LEROY MERLIN, S.A.</t>
  </si>
  <si>
    <t>SIE.O.162.2023-CMALP</t>
  </si>
  <si>
    <t>OCTAVIO GUERRA, S.L.</t>
  </si>
  <si>
    <t>ACONDICIONAMIENTO Y TERMINACIÓN INTERIOR OBRA SEDE CMA GC EN PRIMERO DE MAYO</t>
  </si>
  <si>
    <t>SIE.SU.163.2023-CIEMS</t>
  </si>
  <si>
    <t>CARTELERÍA DE SEÑALIZACIÓN</t>
  </si>
  <si>
    <t>SIE.S.164.2023-IDEOGEN</t>
  </si>
  <si>
    <t>MIGRACIÓN PÁGINA WEB A SERVIDOR IDEO</t>
  </si>
  <si>
    <t>SIE.SU.165.2023-GCEGUY</t>
  </si>
  <si>
    <t>MATERIAL DE OFICINA Y CONSUMIBLES INFORMÁTICOS</t>
  </si>
  <si>
    <t>SIE.SU.166.2023-GCECHI</t>
  </si>
  <si>
    <t>SIE.SU.167.2023-GCEAGU</t>
  </si>
  <si>
    <t>SIE.SU.168.2023-EMPGC</t>
  </si>
  <si>
    <t>SIE.SU.169.2023-GCEGUY</t>
  </si>
  <si>
    <t>ARMARIOS CON CERRADURA PARA LA COCINA</t>
  </si>
  <si>
    <t>SIE.SU.170.2023-GCEAGU</t>
  </si>
  <si>
    <t>TERMO ELÉCTRICO</t>
  </si>
  <si>
    <t>SIE.SU.171.2023-CIEMVT</t>
  </si>
  <si>
    <t>SIE.SU.172.2023-CIEMMT</t>
  </si>
  <si>
    <t>SIE.SU.173.2023-CIEMMT</t>
  </si>
  <si>
    <t>SIE.SU.174.2023-CIEMVT</t>
  </si>
  <si>
    <t>MEMORIAS USB ACTIVIDADES POY. EDUCATIVO</t>
  </si>
  <si>
    <t>SIE.S.175.2023-IDEOGEN</t>
  </si>
  <si>
    <t>RENTOKIL INITIAL, SERANCA</t>
  </si>
  <si>
    <t>CONTROL DE PLAGAS Y FUMIGACIÓN</t>
  </si>
  <si>
    <t>SIE.SU.176.2023-GCETAJ</t>
  </si>
  <si>
    <t>COMERCIAL MABAMBE, S.L., TODOGAR</t>
  </si>
  <si>
    <t>SIE.SU.177.2023-CMAFTV</t>
  </si>
  <si>
    <t>MOBILIARIO DE OFICINA</t>
  </si>
  <si>
    <t>SIE.S.178.2023-IDEOGEN</t>
  </si>
  <si>
    <t>IMPLANTACIÓN CANAL DE DENUNCIAS</t>
  </si>
  <si>
    <t>SIE.SU.179.2023-GCE´S</t>
  </si>
  <si>
    <t>MENAJE Y PEQUEÑOS ELECTRODOMÉSTICOS</t>
  </si>
  <si>
    <t>SIE.S.180.2023-GEST.MEN.TF</t>
  </si>
  <si>
    <t>IMPRESIÓN DE TRÍPTICOS</t>
  </si>
  <si>
    <t>SIE.S.181.2023-CMAGC</t>
  </si>
  <si>
    <t>PROSEGUR MOVISTAR ALARMAS</t>
  </si>
  <si>
    <t>ALARMADO CMA GC EN PRIMERO DE MAYO</t>
  </si>
  <si>
    <t xml:space="preserve">99,00 € + 39,40 € (cuota mensual 12 meses) + 49,90 € (cuotas siguientes) </t>
  </si>
  <si>
    <t>SIE.SU.182.2023-GEST.MEN.LP</t>
  </si>
  <si>
    <t>GESTIÓN MENORES LP</t>
  </si>
  <si>
    <t>CALCULADORA SUMADORA PARA DPTO. ADM.</t>
  </si>
  <si>
    <t>SIE.SU.183.2023-CIEMVT</t>
  </si>
  <si>
    <t>INGLETADORA PARA EL TALLER DE CARPINTERÍA</t>
  </si>
  <si>
    <t>SIE.SU.184.2023-POY. EDU.</t>
  </si>
  <si>
    <t>ELIECER MARREROR CORREA - EMOCIONES.EU</t>
  </si>
  <si>
    <t>JUEGOS EDUCATIVOS EMOCIONES</t>
  </si>
  <si>
    <t>SIE.S.185.2023-PJUVF.TIC</t>
  </si>
  <si>
    <t>IGNOS ESTUDIO DE INGENERIERÍA, S.L.</t>
  </si>
  <si>
    <t>BOLSA DE HORAS INCIDENCIAS Y MANTENIMIENTO PLATAFORMA JUVENTUD</t>
  </si>
  <si>
    <t>SIE.SU.186.2023-GCECHI</t>
  </si>
  <si>
    <t>VENTILADORES PARA HABITACIONES DE LOS USUARIOS</t>
  </si>
  <si>
    <t>SIE.S.187.2023-CMAGC</t>
  </si>
  <si>
    <t>SERVICIOS INTEGRALES ALGOR PLUS, S.L.</t>
  </si>
  <si>
    <t>REPARACIÓN AIRES ACONDICIONADOS</t>
  </si>
  <si>
    <t>SIE.SU.188.2023-GCECDR</t>
  </si>
  <si>
    <t>GCE EL CEDRO</t>
  </si>
  <si>
    <t>EVELIO GONZALEZ GUARDIA S.L. - MADERAS EVELIO</t>
  </si>
  <si>
    <t>PUERTA CORREDERA DE ACCESO AL CUARTO DE LAVADO</t>
  </si>
  <si>
    <t>SIE.SU.189.2023-CIEMVT</t>
  </si>
  <si>
    <t>UNIFORMES Y CALZADO PARA PERSONAL DE LIMPIEZA</t>
  </si>
  <si>
    <t>SIE.S.190.2023-PJUVF</t>
  </si>
  <si>
    <t>UEBOS COMUNICACIÓN, S.L.</t>
  </si>
  <si>
    <t>PRODUCCIÓN VÍDEO ARKANO</t>
  </si>
  <si>
    <t>SIE.S.191.2023-PJUVF</t>
  </si>
  <si>
    <t>OLIVER RODRÍGUEZ SOSA,YUKAN</t>
  </si>
  <si>
    <t>IMPARTICIÓN DE TALLERES CANARIOS POR MOTIVO DE LA FESTIVIDAD DEL DÍA DE CANARIAS</t>
  </si>
  <si>
    <t>COLECTIVO CULTURAL LA ESCALERA</t>
  </si>
  <si>
    <t>SIE.SU.192.2023-CIEMVT</t>
  </si>
  <si>
    <t>MATERIAL PARA REPARACIÓN DEL EXTRACTOR DE COCINA</t>
  </si>
  <si>
    <t>SIE.SU.193.2023-CIEMVT</t>
  </si>
  <si>
    <t>AURICULARES CON MICRÓFONOS PARA TRABAJADORES</t>
  </si>
  <si>
    <t>SIE.SU.194.2023-CMAGC</t>
  </si>
  <si>
    <t>ACCESORIOS PARA LOS BAÑOS</t>
  </si>
  <si>
    <t>SIE.SU.195.2023-GCECED</t>
  </si>
  <si>
    <t>PINTURA PARA PAREDES</t>
  </si>
  <si>
    <t>SIE.SU.196.2023-CIEMVT</t>
  </si>
  <si>
    <t>MUEBLE ESTANTARÍA PARA SS GG</t>
  </si>
  <si>
    <t>SIE.SU.197.2023-CIEMVT</t>
  </si>
  <si>
    <t>MESA COMEDOR PARA UCE II</t>
  </si>
  <si>
    <t>SIE.SU.198.2023-CIEMMT</t>
  </si>
  <si>
    <t>RELOJES</t>
  </si>
  <si>
    <t>SIE.SU.203.2023-CIEMMT</t>
  </si>
  <si>
    <t>EQUIPAMIENTO GIMNASIO</t>
  </si>
  <si>
    <t>SIE.SU.200.2023-POY.EDU</t>
  </si>
  <si>
    <t>LIBRO TÉCNICO, LA CASA DEL LIBRO</t>
  </si>
  <si>
    <t>LIBROS PARA COMPETENCIAS TRANSVERSALES</t>
  </si>
  <si>
    <t>SIE.S.201.2023-PJUVF</t>
  </si>
  <si>
    <t>DAVID BÉJAR</t>
  </si>
  <si>
    <t>JURADO CONCURSO FOTOGRÁFICO</t>
  </si>
  <si>
    <t>GUILLERMO DÍAZ - COLOR BOX</t>
  </si>
  <si>
    <t>MARÍA JESÚS GARCÍA NAVARRO</t>
  </si>
  <si>
    <t>SIE.S.202.2023-PJUVF</t>
  </si>
  <si>
    <t>DUKE TRADING, S.L. - DUQUE FOTOGRAFÍA</t>
  </si>
  <si>
    <t>PREMIOS CONCURSO FOTOGRÁFICO</t>
  </si>
  <si>
    <t>SIE.SU.199.2023-CIEMMT</t>
  </si>
  <si>
    <t>MADERAS PERESTELO, S.L.</t>
  </si>
  <si>
    <t>SIE.SU.204.2023-CIEMVT</t>
  </si>
  <si>
    <t>SAGRERA CANARIAS, S.A.</t>
  </si>
  <si>
    <t>MAQUINARIA TALLER DE CARPINTERÍA</t>
  </si>
  <si>
    <t>SIE.SU.205.2023-CIEMVT</t>
  </si>
  <si>
    <t>TUPPER PARA RECURSOS JÓVENES</t>
  </si>
  <si>
    <t>SIE.S.206.2023-CIEMVT</t>
  </si>
  <si>
    <t>ESCOMBRERA</t>
  </si>
  <si>
    <t>SIE.SU.207.2023-CMALZ</t>
  </si>
  <si>
    <t>BÁRBARA VENDITTI, MUNDO GRÁFICA - MUNDO MULTISERVICE</t>
  </si>
  <si>
    <t>CARTEL NUEVO LOGO</t>
  </si>
  <si>
    <t>SIE.S.208.2023-GEST.MEN.LP</t>
  </si>
  <si>
    <t>METAL CONFORT</t>
  </si>
  <si>
    <t>TRASLADO MAMPARA DIVISORIA DESPACHOS</t>
  </si>
  <si>
    <t>SIE.SU.209.2023-CIEMVT</t>
  </si>
  <si>
    <t>BOLSAS ISOTÉRMICAS PARA COMIDAS RECURSOS RESIDENTES</t>
  </si>
  <si>
    <t>SIE.SU.210.2023-GEST.MEN.LP</t>
  </si>
  <si>
    <t>CENTRO DE FORMACIÓN DELOS, S.L. - ICSE</t>
  </si>
  <si>
    <t>SIE.SU.211.2023-GCEGUY</t>
  </si>
  <si>
    <t>SIE.SU.212.2023-EMPGC</t>
  </si>
  <si>
    <t>SIE.SU.213.2023-CIEMMT</t>
  </si>
  <si>
    <t>UNIFORMES PERSONAL DE LAVANDERÍA</t>
  </si>
  <si>
    <t>SIE.SU.214.2023-CIEMMT</t>
  </si>
  <si>
    <t>CARREFOUR, S.A.</t>
  </si>
  <si>
    <t>CORTINAS DE BAÑO PARA HABITACIONES</t>
  </si>
  <si>
    <t>SIE.SU.215.2023-CIEMMT</t>
  </si>
  <si>
    <t>SIE.SU.216.2023-CIEMMT</t>
  </si>
  <si>
    <t>CIEM LA MONTAÑETA - UCE VIII</t>
  </si>
  <si>
    <t>FRIGORÍFICO</t>
  </si>
  <si>
    <t>SIE.SU.217.2023-GCE</t>
  </si>
  <si>
    <t>SIE.SU.218.2023-CIEMVT</t>
  </si>
  <si>
    <t>SIE.SU.219.2023-CIEMMT</t>
  </si>
  <si>
    <t>CENTRO HOGAR 1944</t>
  </si>
  <si>
    <t>MATERIAL TALLER CREATIVO</t>
  </si>
  <si>
    <t>SIE.SU.220.2023-CIEMMT</t>
  </si>
  <si>
    <t>ARMARIOS PARA PERTENENCIAS JÓVENES</t>
  </si>
  <si>
    <t>SIE.SU.221.2023-CIEMMT</t>
  </si>
  <si>
    <t>CARLOS JAVIER QUINTANA GIL, PUERTAS AUTOMÁTICAS QUINTANA</t>
  </si>
  <si>
    <t>NUEVA PLACA PARA MOTOR DE PORTÓN DE UCE VIII</t>
  </si>
  <si>
    <t>SIE.SU.222.2023-CIEMVT</t>
  </si>
  <si>
    <t>SIE.SU.223.2023-CIEMVT</t>
  </si>
  <si>
    <t>EMERNATUR</t>
  </si>
  <si>
    <t>BOTIQUINES DISPENSARIO MÉDICO</t>
  </si>
  <si>
    <t>SIE.SU.224.2023-CIEMMT</t>
  </si>
  <si>
    <t>SIE.SU.225.2023-GEST.MEN.LP</t>
  </si>
  <si>
    <t xml:space="preserve">CARMELO HERRERA ASCANIO, </t>
  </si>
  <si>
    <t>MATERIAL DE CONSTRUCCIÓN BAÑO SEGUNDA PLANTA</t>
  </si>
  <si>
    <t>SIE.SU.226.2023-CIEMVT</t>
  </si>
  <si>
    <t>MENAJE TALLER DE COCINA</t>
  </si>
  <si>
    <t>SIE.SU.227.2023-CIEMVT</t>
  </si>
  <si>
    <t>TOALLAS PARA GIMNASIO</t>
  </si>
  <si>
    <t>SIE.SU.228.2023-CIEMVT</t>
  </si>
  <si>
    <t>EMMA LLUSIÁ ARMAS, PAPELERÍA MARAGÁ</t>
  </si>
  <si>
    <t>MATERIAL TALLER MANUALIDADES</t>
  </si>
  <si>
    <t>SIE.SU.229.2023-CIEMVT</t>
  </si>
  <si>
    <t>ESCOMBRERA PARA EL TALLER DE JARDINERÍA</t>
  </si>
  <si>
    <t>SIE.SU.230.2023-CIEMVT</t>
  </si>
  <si>
    <t>MATERIAL DISPENSARIO MÉDICO</t>
  </si>
  <si>
    <t>SIE.SU.231.2023-CIEMMT</t>
  </si>
  <si>
    <t>HIERROS COMERCIALES 7 ISLAS, S.L.</t>
  </si>
  <si>
    <t>MATERIAL PARA PASAMANOS EN JARDINES</t>
  </si>
  <si>
    <t>SIE.SU.232.2023-CIEMMT</t>
  </si>
  <si>
    <t>MERCADONA, S.A.</t>
  </si>
  <si>
    <t>GOLOSINAS PARA FIESTA FINAL CURSO</t>
  </si>
  <si>
    <t>MAKRO AUTOSERVICIO MAYORISTA, S.A.</t>
  </si>
  <si>
    <t>SIE.SU.233.2023-CIEMMT</t>
  </si>
  <si>
    <t>SIE.SU.234.2023-PJUVF</t>
  </si>
  <si>
    <t>UNIFORME PARA RECURSO FORMATIVO DE JOVEN</t>
  </si>
  <si>
    <t>SIE.SU.235.2023-CIEMMT</t>
  </si>
  <si>
    <t>ANTONIO RÍOS MORENO</t>
  </si>
  <si>
    <t>RECAMBIO PARA REPARACIÓN LAVADORA</t>
  </si>
  <si>
    <t>SIE.SU.236.2023-CIEMMT</t>
  </si>
  <si>
    <t>CARDIOMEDICAL DEL ATLÁNTICO, S.L.</t>
  </si>
  <si>
    <t>BATAS PARA REGISTROS INTEGRALES</t>
  </si>
  <si>
    <t>SIE.SU.237.2023-CIEMMT</t>
  </si>
  <si>
    <t>MATERIAL PARA VESTUARIOS</t>
  </si>
  <si>
    <t>SIE.S.238.2023-GEST.MEN.TF</t>
  </si>
  <si>
    <t>SIE.SU.239.2023-CIEMVT</t>
  </si>
  <si>
    <t>SIE.S.240.2023-IDEOGEN</t>
  </si>
  <si>
    <t>VELORCIOS, S.L.</t>
  </si>
  <si>
    <t>ACTUALIZACIÓN DE NODOS SERVER + HORAS DE MANTENIMIENTO</t>
  </si>
  <si>
    <t>SIE.SU.241.2023-CIEMMT</t>
  </si>
  <si>
    <t>SIE.SU.242.2023-CIEM´S</t>
  </si>
  <si>
    <t>EQUIPAMIENTOS RADIO</t>
  </si>
  <si>
    <t>SIE.S.243.2023-PJUVF</t>
  </si>
  <si>
    <t>SOCIEDAD COMERCIAL LAS PALMAS BUS,S.A.</t>
  </si>
  <si>
    <t>TRANSPORTE PARA ACTIVIDAD LIMPIEZA PLAYAS GC</t>
  </si>
  <si>
    <t>SIE.S.244.2023-PJUVF</t>
  </si>
  <si>
    <t>AUTOBUSES MESA, S.L.</t>
  </si>
  <si>
    <t>TRANSPORTE PARA ACTIVIDAD LIMPIEZA PLAYAS TF</t>
  </si>
  <si>
    <t>SIE.S.245.2023-PJUVF</t>
  </si>
  <si>
    <t>SABE RICO, MARÍA NIEVES REBOSO BARROSO</t>
  </si>
  <si>
    <t>CATERING ACTIVIDAD LIMPIEZA PLAYAS TF</t>
  </si>
  <si>
    <t>SIE.S.246.2023-PJUVF</t>
  </si>
  <si>
    <t>SONSOLES MONCHE BRAVO DE LAGUNA, MAMÁ CIBOULETTE</t>
  </si>
  <si>
    <t>CATERING ACTIVIDAD LIMPIEZA PLAYAS GC</t>
  </si>
  <si>
    <t>SIE.SU.247.2023-CIEMMT</t>
  </si>
  <si>
    <t>VIMOR LAS PALMAS, S.L.</t>
  </si>
  <si>
    <t>TAQUILLA PARA VESTUARIOS</t>
  </si>
  <si>
    <t>SIE.SU.248.2023-CIEMMT</t>
  </si>
  <si>
    <t>REPARACIÓN VENTANAS HABITACIONES</t>
  </si>
  <si>
    <t>SIE.SU.249.2023-CIEMMT</t>
  </si>
  <si>
    <t>INSTALADORA QUINTANA, S.A.</t>
  </si>
  <si>
    <t>LUCES DE CORTESÍA PARA HABITACIONES</t>
  </si>
  <si>
    <t>INELSAN</t>
  </si>
  <si>
    <t>SIE.SU.250.2023-CIEMMT</t>
  </si>
  <si>
    <t>SIE.S.251.2023-GEST.MEN.</t>
  </si>
  <si>
    <t>SUBLIMACIÓN CAMISETAS CARRERA DE EMPRESA</t>
  </si>
  <si>
    <t>SIE.S.252.2023-POY.EDU</t>
  </si>
  <si>
    <t>ACTIVIDAD ENCUENTRO CON LA EMOCIÓN A TRAVÉS DE LA MÚSICA</t>
  </si>
  <si>
    <t>SIE.SU.253.2023-GEST.MEN</t>
  </si>
  <si>
    <t>ALFONSO SERRANO, DISTRIBUCIONES DEPORTIVAS, S.L.</t>
  </si>
  <si>
    <t>CAMISETAS PARA CARRERA DE EMPRESAS</t>
  </si>
  <si>
    <t>SIE.S.254.2023-POY.EDU</t>
  </si>
  <si>
    <t>ASSOCIACIO SUPERACCIÓ, SUMANDO HUELLAS</t>
  </si>
  <si>
    <t>CAMPUS DE VERANO PARA CENTROS EN TENERIFE</t>
  </si>
  <si>
    <t>SIE.SU.255.2023-CIEMMT</t>
  </si>
  <si>
    <t>BARRAS DE CORTINAS DE BAÑO</t>
  </si>
  <si>
    <t>SIE.SU.256.2023-CIEMMT</t>
  </si>
  <si>
    <t>CARGADOR DE BATERÍA</t>
  </si>
  <si>
    <t>SIE.SU.257.2023-CIEMMT</t>
  </si>
  <si>
    <t>SIE.S.258.2023-POY.EDU</t>
  </si>
  <si>
    <t>FRANCISCO RUBÉN RODRÍGUEZ QUINTANA, ARTE DE FACTO</t>
  </si>
  <si>
    <t>ACTIVIDAD MUSICAL EN EL CIEM LA MONTAÑETA</t>
  </si>
  <si>
    <t>SIE.SU.259.2023-CIEMMT</t>
  </si>
  <si>
    <t>BRITOSU, S.L. - DÉCIMAS 7 PALMAS</t>
  </si>
  <si>
    <t>CALZADO DEPORTIVO SIN CORDONES</t>
  </si>
  <si>
    <t>SIE.SU.260.2023-CIEMMT</t>
  </si>
  <si>
    <t>HIPER BRILLANTE HOME 2018, S.L.</t>
  </si>
  <si>
    <t>CORTINAS PARA COCINA DE LA UCE VIII</t>
  </si>
  <si>
    <t>SIE.SU.261.2023-CIEMMT</t>
  </si>
  <si>
    <t>MATERIAL PARA MOSQUITERAS VENTANAS UCE VIII</t>
  </si>
  <si>
    <t>SIE.S.262.2023-CIEMMT</t>
  </si>
  <si>
    <t>SIE.SU.263.2023-CIEMMT</t>
  </si>
  <si>
    <t>VENTILADOR + PIZARRA</t>
  </si>
  <si>
    <t>SIE.SU.264.2023-GCEAGU</t>
  </si>
  <si>
    <t>SIE.SU.265.2023-GCEAGU</t>
  </si>
  <si>
    <t>MATERIAL PARA VENTILACIÓN DE ALMACÉN</t>
  </si>
  <si>
    <t>SIE.S.266.2023-POY.EDU</t>
  </si>
  <si>
    <t>NAROA YLENIA DELGADO SUÁREZ</t>
  </si>
  <si>
    <t>ALFABETIZACIÓN DE ESPAÑOL EN EL CIEM LA MONTAÑETA</t>
  </si>
  <si>
    <t>SIE.SU.267.2023-CIEMMT</t>
  </si>
  <si>
    <t>CENTRO DE FORMAACIÓN DELOS, S.L. - ICSE</t>
  </si>
  <si>
    <t>MATERIAL PSICOTÉCNICO</t>
  </si>
  <si>
    <t>SIE.SU.268.2023-CIEMVT</t>
  </si>
  <si>
    <t>MATERIAL PARA EL TALLER DE HIGIENE Y CUIDADO PERSONAL</t>
  </si>
  <si>
    <t>SIE.SU.269.2023-CIEMVT</t>
  </si>
  <si>
    <t>SIE.SU.270.2023-CIEMMT</t>
  </si>
  <si>
    <t>SIE.SU.271.2023-GCECHI</t>
  </si>
  <si>
    <t>OPTICA CENTRILEN</t>
  </si>
  <si>
    <t>SIE.SU.272.2023-CIEMVT</t>
  </si>
  <si>
    <t xml:space="preserve">EL NUBA DISTRIBUCIONES DE PAPELERÍA </t>
  </si>
  <si>
    <t>PEN DRIVE 64 GB</t>
  </si>
  <si>
    <t>SIE.S.273.2023-CIEMMT</t>
  </si>
  <si>
    <t>ARREGLO BUCODENTAL JOVEN RESIDENTE</t>
  </si>
  <si>
    <t>SIE.SU.274.2023-CIEMMT</t>
  </si>
  <si>
    <t>MATERIAL PARA TALLER DE MANTENIMIENTO</t>
  </si>
  <si>
    <t>SIE.S.275.2023-IDEOGEN</t>
  </si>
  <si>
    <t xml:space="preserve">PUBLICACIÓN CONVOCATORIA DE EMPLEO </t>
  </si>
  <si>
    <t>SIE.SU.276.2023-CIEMMT</t>
  </si>
  <si>
    <t>COORDINACIÓN EDUCATIVA CIEM VALLE TABARES</t>
  </si>
  <si>
    <t>SUMINISTROS AGRÍCOLAS LORENZO, S.L.</t>
  </si>
  <si>
    <t>MATERIAL PARA TALLER DE JARDINERÍA</t>
  </si>
  <si>
    <t>SIE.SU.277.2023-GCEDR</t>
  </si>
  <si>
    <t>SUMINISTRO DE UNA TELEVISIÓN PARA GCE DRAGO</t>
  </si>
  <si>
    <t>SIE.SU.278.2023-GCTAJ</t>
  </si>
  <si>
    <t>MENAJE PARA GCE TAJINASTE</t>
  </si>
  <si>
    <t>SIE.SU.279.2023-CIEMVT</t>
  </si>
  <si>
    <t>MARTIN BALMES SISTEMAS, S.L.</t>
  </si>
  <si>
    <t>SUMINISTRO MESA PARA SALA DE PROFESORES</t>
  </si>
  <si>
    <t>SIE.SU.280.2023-JUV</t>
  </si>
  <si>
    <t>NEW EVENT. EVENTOS Y GESTIÓN CULTURAL, S.L.</t>
  </si>
  <si>
    <t>2 ENTRADAS FRONT STAGE Y 4 PISTA</t>
  </si>
  <si>
    <t>SIE.SU.281.2023-CIEMMT</t>
  </si>
  <si>
    <t>JOSE ANTONIO JIMÉNEZ VENTURA</t>
  </si>
  <si>
    <t>MATERIALES PARA ESTANTERIA EN UCE 5</t>
  </si>
  <si>
    <t>MADERAS EL PINO, S.L.</t>
  </si>
  <si>
    <t>SIE.SU.282.2023-CIEMMT</t>
  </si>
  <si>
    <t>JUAN ANTONIO AVERO TRUJILLO</t>
  </si>
  <si>
    <t>LLAVES MAESTRAS ZONAS COMUNES Y LLAVES ZONA OFFICE</t>
  </si>
  <si>
    <t>SIE.SU.283-2023-CIEMMT</t>
  </si>
  <si>
    <t>LLAVES ENTRADA UCE 5 Y APERTURA DE HABITACIONES</t>
  </si>
  <si>
    <t>SIE.SU.284.2023-CIEMVT</t>
  </si>
  <si>
    <t>CALZADO ADECUADO Y ESPECÍFICO PARA TALLER DE TAPICERIA</t>
  </si>
  <si>
    <t>SIE.SU.285.2023-POY.EDU</t>
  </si>
  <si>
    <t>COORDINACIÓN PROGRAMAS EDUCATIVOS</t>
  </si>
  <si>
    <t>MARGARITA PADILLA GARCÍA</t>
  </si>
  <si>
    <t>TALLER DALE LA VUELTA</t>
  </si>
  <si>
    <t>SIE.SU.286.2023-CIEMVT</t>
  </si>
  <si>
    <t>ESCOMBRERA PARA RETIRADA DE MADERAS</t>
  </si>
  <si>
    <t>SIE.SU.287.2023-CIEMVT</t>
  </si>
  <si>
    <t>MATERIAL TALLER PELUQUERIA</t>
  </si>
  <si>
    <t>SIE.SU.288.2023-CIEMVT</t>
  </si>
  <si>
    <t>CASTRO DELGADO</t>
  </si>
  <si>
    <t>SIE.SU.289.2023-CIEMVT</t>
  </si>
  <si>
    <t>SERDICAN</t>
  </si>
  <si>
    <t>MATERIAL ACTIVIDADES DEPORTIVAS EN CIEM VALLE TABARES</t>
  </si>
  <si>
    <t>SIE.S.290.2023-IDEOGEN</t>
  </si>
  <si>
    <t>COELLCLIMA</t>
  </si>
  <si>
    <t>CAMBIO APARATOS AIRE ACONDICIONADO</t>
  </si>
  <si>
    <t>SIE.SU.291.2023-CIEMVT</t>
  </si>
  <si>
    <t>CTC PADILLA VERA S.L.</t>
  </si>
  <si>
    <t>CHALECOS SERIGRAFIADOS PARA PERSONAL DE INTERVENCIÓN DIRECTA</t>
  </si>
  <si>
    <t>SIE.SU.292.2023-GESTMEN</t>
  </si>
  <si>
    <t>GESTION MENORES LP</t>
  </si>
  <si>
    <t>BRICOLAJE BRICOMAN, S.L.U.</t>
  </si>
  <si>
    <t xml:space="preserve">TABIQUERIA PARA COORIDNACION INTERIOR </t>
  </si>
  <si>
    <t>SIE.S.293.2023-GESTMEN</t>
  </si>
  <si>
    <t>SERVICIOS</t>
  </si>
  <si>
    <t>GESTION MENORES TF</t>
  </si>
  <si>
    <t>FIVISIONES INTERIORES</t>
  </si>
  <si>
    <t>SIE.SU.294.2023-GESTTF</t>
  </si>
  <si>
    <t>GESTION TENERIFE TF</t>
  </si>
  <si>
    <t>SIE.SU.295.2023-CIEMVT</t>
  </si>
  <si>
    <t>MATERIAL DE PAPELERIA PARA REPOSICION</t>
  </si>
  <si>
    <t>SIE.SU.296.2023-GCEAG</t>
  </si>
  <si>
    <t>MATERIAL DE PAPELERIA</t>
  </si>
  <si>
    <t>SIE.SU.297.2023-GCEDR</t>
  </si>
  <si>
    <t>MACARIO SANTANA, S.L.</t>
  </si>
  <si>
    <t>ROPA PARA RESIDENTES</t>
  </si>
  <si>
    <t>SIE.SU.298.2023-CIEMVT</t>
  </si>
  <si>
    <t>TALLER DE MANTENIMIENTO</t>
  </si>
  <si>
    <t>SIE.SU.299.2023-GESTTF</t>
  </si>
  <si>
    <t>SEDE GESTION TF</t>
  </si>
  <si>
    <t>CARRETILLA PARA TRANSPORTE DE MATERIALES</t>
  </si>
  <si>
    <t>SIE.SU.300.2023-CIEMMT</t>
  </si>
  <si>
    <t>FAMARCA, S.L.</t>
  </si>
  <si>
    <t>SELLOS</t>
  </si>
  <si>
    <t>SIE.S.301.2023-JUV</t>
  </si>
  <si>
    <t>ONG OCEANS4LIFE</t>
  </si>
  <si>
    <t>ACTIVIDAD MEDIOAMBIENTAL DE LIMPIEZA DE PLAYA</t>
  </si>
  <si>
    <t>SIE.SU.302.2023CIEMMT</t>
  </si>
  <si>
    <t>INSTALACION CARLA PERDOMO, S.L.</t>
  </si>
  <si>
    <t>COMPRA E INSTALACIÓN EXTRACTOR DE BAÑO FEMENINO DEL PERSONAL</t>
  </si>
  <si>
    <t>SIE.SU.303.2023-CIEMMT</t>
  </si>
  <si>
    <t>MATERIAL PARA ACTIVIDADES DE CUIDADOS PERSONALES Y ESTETICA</t>
  </si>
  <si>
    <t>MEDIA MARKT TELDE, S.L.</t>
  </si>
  <si>
    <t>SIE.SU.304.2023-CIEMMT</t>
  </si>
  <si>
    <t>20263</t>
  </si>
  <si>
    <t>PAPELERIA TELLI, S.L.</t>
  </si>
  <si>
    <t>MATERIAL PARA TALLERES</t>
  </si>
  <si>
    <t>SIE.SU.305.2023-CIEMMT</t>
  </si>
  <si>
    <t xml:space="preserve">MATERIALES DE MANUALIDADES PARA TALLERES CREATIVOS </t>
  </si>
  <si>
    <t>SIE.SU.306.2023-CIEMMT</t>
  </si>
  <si>
    <t>COMPRA DE TEXTIL PARA TALLERES CREATIVOS</t>
  </si>
  <si>
    <t>SIE.SU.307.2023-CIEMMT</t>
  </si>
  <si>
    <t>MATERIAL PARA TALLER CREATIVO FIN DE SEMANA</t>
  </si>
  <si>
    <t>SIE.SU.308.2023-CIEMMT</t>
  </si>
  <si>
    <t>MATERIAL REPOSTERIA PARA UCE 8</t>
  </si>
  <si>
    <t>SIE.SU.309.2023-CIEMMT</t>
  </si>
  <si>
    <t>ROPA PARA STOCK DE ALMACEN</t>
  </si>
  <si>
    <t>SIE.SU.310.2023-GCEGUY</t>
  </si>
  <si>
    <t>SOLOPTICAL PULVISION, S.L.</t>
  </si>
  <si>
    <t>GAFAS PARA RESIDENTE</t>
  </si>
  <si>
    <t>SIE.SU.311.2023-CMAGC</t>
  </si>
  <si>
    <t>MATERIAL PAPELERIA</t>
  </si>
  <si>
    <t>FOLIOS</t>
  </si>
  <si>
    <t>SIE.SU.312.2023-GCECHI</t>
  </si>
  <si>
    <t>LEROY MERLIN, S.L.</t>
  </si>
  <si>
    <t>MESAS ORDENADORES PARA MENORES</t>
  </si>
  <si>
    <t>SIE.SU.313.2023-SEG</t>
  </si>
  <si>
    <t>DEPARTAMENTO DE SEGURIDAD</t>
  </si>
  <si>
    <t>SECURITAS SEGURIDAD ESPAÑA, S.A.</t>
  </si>
  <si>
    <t>SISTEMA DE CONTROL RONDAS DE PROTOCOLOS</t>
  </si>
  <si>
    <t>SIE.SU.314.2023-CIEMVT</t>
  </si>
  <si>
    <t>COMERCIAL CID, S.A.</t>
  </si>
  <si>
    <t>MATERIAL TALLER TAPICERIA</t>
  </si>
  <si>
    <t>SIE.SU.315.2023-CIEMVT</t>
  </si>
  <si>
    <t>MATERIAL TALLER JARDINERIA</t>
  </si>
  <si>
    <t>NIVARIA AGRICULTURA, S.L.</t>
  </si>
  <si>
    <t>SIE.SU.316.2023-CIEMVT</t>
  </si>
  <si>
    <t>EL NUBA DISTRIBUCIONES DE PAPELERÍA, S.L.U</t>
  </si>
  <si>
    <t>MATERIAL PARA PROFESORADO</t>
  </si>
  <si>
    <t>EMMA LLUSIÁ ARMAS (MARAGÁ)</t>
  </si>
  <si>
    <t>SERVICIOS DEPORTIVOS INTEGRALES CANARIOS, S.L. (SERDICAN)</t>
  </si>
  <si>
    <t>SIE.SU.317.2023-CIEMVT</t>
  </si>
  <si>
    <t>MATERIAL TALLER DESARROLLO CREATIVO</t>
  </si>
  <si>
    <t>JENIFER HERNANDEZ HERNANDEZ</t>
  </si>
  <si>
    <t>SIE.SU.318.2023-CIEMVT</t>
  </si>
  <si>
    <t>REPARACIÓN CARROS DE LIMPIEZA</t>
  </si>
  <si>
    <t>SIE.SU.319.2023-GCEGY</t>
  </si>
  <si>
    <t>MAQUINA OPEIN, S.L</t>
  </si>
  <si>
    <t>ALQUILER ANDAMIO</t>
  </si>
  <si>
    <t>SIE.S.320.2023-POY.EDU</t>
  </si>
  <si>
    <t>COORDINACION PROYECTOS EDUCATIVOS</t>
  </si>
  <si>
    <t>ATLETAS SIN FRONTERAS</t>
  </si>
  <si>
    <t>CURSO MANEJO DE SULLA JOËLETTE, NIVEL 1</t>
  </si>
  <si>
    <t>SIE.S.321.2023-CIEMVT</t>
  </si>
  <si>
    <t>ASPIRACION PARA TALLER DE CARPINTERIA</t>
  </si>
  <si>
    <t>SIE.SU.322.2023-CIEMVT</t>
  </si>
  <si>
    <t>MATERIAL TALLER DE COCINA</t>
  </si>
  <si>
    <t>SIE.SU.323.2023-CIEMTV</t>
  </si>
  <si>
    <t>OFIMUEBLES CANARIAS, S.L.</t>
  </si>
  <si>
    <t>MESA DE REUNIONES SUBDIRECCION</t>
  </si>
  <si>
    <t>SIE.SU.324.2023-CIEMVT</t>
  </si>
  <si>
    <t>JARDINES MADRE DEL AGUA, S.L.</t>
  </si>
  <si>
    <t xml:space="preserve">PLANTAS EMBELLECIMIENTO JARDINES </t>
  </si>
  <si>
    <t>SIE.SU.325.2023-CIEMVT</t>
  </si>
  <si>
    <t>LAVADORA PARA UCE 7</t>
  </si>
  <si>
    <t>SIE.SU.326.2023-CIEMVT</t>
  </si>
  <si>
    <t>SILLAS PARA ENFERMERIA Y ADMINISTRACION CIEM VALLE TABARES</t>
  </si>
  <si>
    <t>SIE.SU.327.2023-GCECH</t>
  </si>
  <si>
    <t>SILLAS DE COMEDOR PARA MENORES</t>
  </si>
  <si>
    <t>SIE.SU.328.2023-CIEMVT</t>
  </si>
  <si>
    <t>MANTENIMIENTO DE EDIFICIOS</t>
  </si>
  <si>
    <t>SIE.SU.329.2023-CIEMVT</t>
  </si>
  <si>
    <t>SIE.SU.330.2023-GCEDR</t>
  </si>
  <si>
    <t xml:space="preserve">JERÓNIMO DÍAZ E HIJOS, S.L. </t>
  </si>
  <si>
    <t>CRISTAL PARA PUERTA</t>
  </si>
  <si>
    <t>SIE.SU.331.2023-CIEMMT</t>
  </si>
  <si>
    <t>SIE.SU.332.2023-CIEMMT</t>
  </si>
  <si>
    <t>SIE.SU.333.2023-GEST.MEN.LP</t>
  </si>
  <si>
    <t>SIE.SU.334.2023-CIEMMT</t>
  </si>
  <si>
    <t>MANTENIMIENTO DE EXTRACCIONES, S.L.</t>
  </si>
  <si>
    <t>CAJA DE EXTRACCIÓN DE COCINA</t>
  </si>
  <si>
    <t>SIE.SU.335.2023-CIEMVT</t>
  </si>
  <si>
    <t>CILINDROS PARA DESPACHOS</t>
  </si>
  <si>
    <t>SIE.SU.336.2023-CIEMVT</t>
  </si>
  <si>
    <t>CALZADO EPI PERSONAL TALLERES</t>
  </si>
  <si>
    <t>SIE.SU.337.2023-CMAGC</t>
  </si>
  <si>
    <t>CASA DEL LIBRO, S.L. - EL LIBRO TÉCNICO - CASA DEL LECTOR</t>
  </si>
  <si>
    <t>LIBROS PARA AULA FORMACIÓN</t>
  </si>
  <si>
    <t>SIE.SU.338.2023-CIEMVT</t>
  </si>
  <si>
    <t>SILLAS DE OFICINA PARA MAESTROS</t>
  </si>
  <si>
    <t>SIE.S.339.2023-GCE´S.GC</t>
  </si>
  <si>
    <t>GCE´S GRAN CANARIA</t>
  </si>
  <si>
    <t>ACTURA, ARTISTAS Y EVENTOS, S.L.</t>
  </si>
  <si>
    <t>TALLER DE RAP</t>
  </si>
  <si>
    <t>SIE.SU.340.2023-CIEMVT</t>
  </si>
  <si>
    <t>BOLSAS PARA PERTENENCIAS</t>
  </si>
  <si>
    <t>SIE.SU.341.2023-CIEMVT</t>
  </si>
  <si>
    <t>SOLUCIONES MODULARES</t>
  </si>
  <si>
    <t>ESTANTERÍA PARA TALLER CARPINTERÍA</t>
  </si>
  <si>
    <t>SIE.SU.342.2023-CIEMMT</t>
  </si>
  <si>
    <t>MATERIAL PARA TRABAJOS CONTRAINCENDIOS</t>
  </si>
  <si>
    <t>SIE.SU.343.2023-GCECH</t>
  </si>
  <si>
    <t>SILLAS PARA COMEDOR</t>
  </si>
  <si>
    <t>SIE.SU.344.2023-CIEMMT</t>
  </si>
  <si>
    <t>SIE.SU.345.2023-CIEMMT</t>
  </si>
  <si>
    <t xml:space="preserve">NEVERA PARA CAFETERÍA DEL PERSONAL </t>
  </si>
  <si>
    <t>SIE.SU.346.2023-CIEMVT</t>
  </si>
  <si>
    <t>TAQUILLAS PARA SALA DE PROFESORES</t>
  </si>
  <si>
    <t>SIE.SU.347.2023-GCEGY</t>
  </si>
  <si>
    <t xml:space="preserve">LAVADORA  </t>
  </si>
  <si>
    <t>SIE.SU.348.2023-CIEMMT</t>
  </si>
  <si>
    <t>MATERIAL PARA INSTALACIÓN TELECOMUNICACIONES</t>
  </si>
  <si>
    <t>SIE.A.349.2023-CIEMVT</t>
  </si>
  <si>
    <t>ARRENDAMIENTO</t>
  </si>
  <si>
    <t>ALQUILER MULTIFUNCIÓN DPTO. JURÍDICO</t>
  </si>
  <si>
    <t>SIE.SU.350.2023-CIEMMT</t>
  </si>
  <si>
    <t>MATERIAL PARA TALLER MANTENIMIENTO DE EDIFICIOS</t>
  </si>
  <si>
    <t>SIE.SU.351.2023-CIEMMT</t>
  </si>
  <si>
    <t>SIE.SU.352.2023-CIEMMT</t>
  </si>
  <si>
    <t>MATERILA TALLER DE CARPINTERÍA</t>
  </si>
  <si>
    <t>MERCERÍA BELIS</t>
  </si>
  <si>
    <t>SIE.SU.353.2023-CIEMMT</t>
  </si>
  <si>
    <t>ROPA DEPORTIVA PARA ACTIVIDAD GIMNASIO</t>
  </si>
  <si>
    <t>SIE.SU.354.2023-CIEMMT</t>
  </si>
  <si>
    <t>SIE.SU.355.2023-CIEMMT</t>
  </si>
  <si>
    <t>MATERIAL PARA CONFECCIÓN CORTINAS DE DUCHA</t>
  </si>
  <si>
    <t>SIE.SU.357.2023-CIEMMT</t>
  </si>
  <si>
    <t>SIE.SU.358.2023-CIEMVT</t>
  </si>
  <si>
    <t>ESTANTARÍAS METÁLICAS PARA ALMACENAMIENTO</t>
  </si>
  <si>
    <t>SIE.SU.359.2023-CIEMVT</t>
  </si>
  <si>
    <t>VASO EXPANSIÓN SALA DE MÁQUINAS</t>
  </si>
  <si>
    <t>SIE.SU.360.2023-GCECHI</t>
  </si>
  <si>
    <t>TÓNER Y TAMBOR PARA IMPRESORA</t>
  </si>
  <si>
    <t>SIE.SU.361.2023-GEST.MEN.TF</t>
  </si>
  <si>
    <t>SIE.SU.362.2023-CIEMMT</t>
  </si>
  <si>
    <t>MATERIAL PARA REPARACÓN DE FALSO TECHO</t>
  </si>
  <si>
    <t>SIE.SU.363.2023-CIEMVT</t>
  </si>
  <si>
    <t>TÓNER MULTIFUNCIÓN RICOH</t>
  </si>
  <si>
    <t>SIE.SU.364.2023-GEST.MEN.TF</t>
  </si>
  <si>
    <t>PAPEL DIN A4</t>
  </si>
  <si>
    <t>SIE.SU.365.2023-CIEMVT</t>
  </si>
  <si>
    <t>DIASAN</t>
  </si>
  <si>
    <t>MANDOS A DISTANCIA PARA BARRERA ACCESO AL CENTRO</t>
  </si>
  <si>
    <t>SIE.SU.366.2023-GEST.MEN.TF</t>
  </si>
  <si>
    <t xml:space="preserve">VENTILADORES  </t>
  </si>
  <si>
    <t>SIE.SU.367.2023-GCE´S.TFE</t>
  </si>
  <si>
    <t xml:space="preserve">ROPA Y LENCERÍA </t>
  </si>
  <si>
    <t>SIE.SU.368.2023-CIEMVT</t>
  </si>
  <si>
    <t>UNIFORMES PERSONAL LIMPIEZA</t>
  </si>
  <si>
    <t>SIE.SU.369.2023-CIEMVT</t>
  </si>
  <si>
    <t>SILLAS DE OFICINA PARA COORDINACIÓN DE INTERIOR</t>
  </si>
  <si>
    <t>SIE.SU.370.2023-CIEMVT</t>
  </si>
  <si>
    <t>UNIFORMES PERSONAL MANTENIMIENTO</t>
  </si>
  <si>
    <t>SIE.SU.371.2023-CIEMVT</t>
  </si>
  <si>
    <t>LAVADORA DOMÉSTICA PARA LAVANDERÍA</t>
  </si>
  <si>
    <t>SIE.S.372.2023-GEST.MEN.LP</t>
  </si>
  <si>
    <t>CANARIAS DE AVISOS, S.L.</t>
  </si>
  <si>
    <t>ANUNCIOS DE EMPLEO EN AMBAS PROVINCIAS</t>
  </si>
  <si>
    <t>SIE.SU.373.2023-CIEMVT</t>
  </si>
  <si>
    <t>PRODUCTOS DE ESTÉTICA PERSONAL</t>
  </si>
  <si>
    <t>SIE.SU.374.2023-CIEMVT</t>
  </si>
  <si>
    <t>SIE.SU.375.2023-CIEMVT</t>
  </si>
  <si>
    <t>CERRADURA SALA DE EDUCADORES</t>
  </si>
  <si>
    <t>SIE.SU.376.2023-CIEMVT</t>
  </si>
  <si>
    <t>SILLA OFICINA COORD. EDUCATIVA</t>
  </si>
  <si>
    <t>SIE.SU.377.2023-CIEMVT</t>
  </si>
  <si>
    <t>MÁQUINAS Y EQUIPOS DE OFICINA, S.L. MUEBLES LA OFICINA</t>
  </si>
  <si>
    <t>ARMARIOS PARA SALA DE PROFESORES</t>
  </si>
  <si>
    <t>SIE.SU.378.2023-CIEMVT</t>
  </si>
  <si>
    <t>SIMPLEX, S.L. - ORLY</t>
  </si>
  <si>
    <t>PLAY STATION 4 PARA ACTIVIDAD ENTRETENIMIENTO AUDIOVISUAL</t>
  </si>
  <si>
    <t>SIE.SU.379.2023-GCEAGY</t>
  </si>
  <si>
    <t>SIE.SU.380.2023-CIEMMT</t>
  </si>
  <si>
    <t>MUSICAL LAS PALMAS, S.C.P.</t>
  </si>
  <si>
    <t>MATERIAL PARA ACTIVIDAD DE MÚSICA</t>
  </si>
  <si>
    <t>SIE.SU.381.2023-GCECHI</t>
  </si>
  <si>
    <t>SIE.SU.382.2023-CIEMVT</t>
  </si>
  <si>
    <t>BANDEJA PARA ESCOMBROS</t>
  </si>
  <si>
    <t>SIE.SU.383.2023-CIEM´S</t>
  </si>
  <si>
    <t>CIEM´S Y GCE´S</t>
  </si>
  <si>
    <t>INCAPOL, S.A.</t>
  </si>
  <si>
    <t>COLCHONES Y ALMOHADAS IGNÍFUGAS</t>
  </si>
  <si>
    <t>SIE.SU.384.2023-CIEMVT</t>
  </si>
  <si>
    <t>ESTANTERÍAS PARA ALMACENES</t>
  </si>
  <si>
    <t>SIE.SU.385.2023-CIEMVT</t>
  </si>
  <si>
    <t>CABLE VGA EQUIPO INFORMÁTICO TALLER COCINA</t>
  </si>
  <si>
    <t>SIE.SU.386.2023-GCE´S.TF</t>
  </si>
  <si>
    <t xml:space="preserve">MATERIAL DEPORTIVO ACTIVIDAD CAMINO DE LOS VALORES </t>
  </si>
  <si>
    <t>SIE.S.387.2023-GEST.MEN.LP</t>
  </si>
  <si>
    <t>EDITORIAL PRENSA CANARIA,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</si>
</sst>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0" borderId="6" xfId="0" applyFont="1" applyFill="1" applyBorder="1"/>
    <xf numFmtId="49" fontId="2" fillId="0" borderId="6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top"/>
    </xf>
    <xf numFmtId="49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164" fontId="2" fillId="0" borderId="10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 wrapText="1"/>
    </xf>
    <xf numFmtId="164" fontId="2" fillId="0" borderId="14" xfId="0" applyNumberFormat="1" applyFont="1" applyFill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1"/>
  <sheetViews>
    <sheetView tabSelected="1" view="pageLayout" zoomScale="119" zoomScaleNormal="100" zoomScalePageLayoutView="119" workbookViewId="0">
      <selection activeCell="K6" sqref="K6"/>
    </sheetView>
  </sheetViews>
  <sheetFormatPr baseColWidth="10" defaultColWidth="11" defaultRowHeight="15.75" x14ac:dyDescent="0.25"/>
  <cols>
    <col min="1" max="1" width="25.125" style="2" customWidth="1"/>
    <col min="2" max="2" width="3.125" style="2" customWidth="1"/>
    <col min="3" max="3" width="3.75" style="2" customWidth="1"/>
    <col min="4" max="4" width="7.5" style="2" customWidth="1"/>
    <col min="5" max="5" width="11" style="2" customWidth="1"/>
    <col min="6" max="6" width="20.625" style="2" customWidth="1"/>
    <col min="7" max="7" width="19.375" style="2" customWidth="1"/>
  </cols>
  <sheetData>
    <row r="1" spans="1:10" x14ac:dyDescent="0.25">
      <c r="A1" s="1"/>
    </row>
    <row r="2" spans="1:10" ht="15.95" customHeight="1" x14ac:dyDescent="0.25">
      <c r="A2" s="78" t="s">
        <v>97</v>
      </c>
      <c r="B2" s="79"/>
      <c r="C2" s="79"/>
      <c r="D2" s="79"/>
      <c r="E2" s="79"/>
      <c r="F2" s="79"/>
    </row>
    <row r="3" spans="1:10" ht="15.95" customHeight="1" x14ac:dyDescent="0.25">
      <c r="A3" s="80"/>
      <c r="B3" s="81"/>
      <c r="C3" s="81"/>
      <c r="D3" s="81"/>
      <c r="E3" s="81"/>
      <c r="F3" s="81"/>
    </row>
    <row r="4" spans="1:10" ht="15.95" customHeight="1" x14ac:dyDescent="0.25">
      <c r="A4" s="82"/>
      <c r="B4" s="83"/>
      <c r="C4" s="83"/>
      <c r="D4" s="83"/>
      <c r="E4" s="83"/>
      <c r="F4" s="83"/>
    </row>
    <row r="7" spans="1:10" ht="38.25" x14ac:dyDescent="0.25">
      <c r="A7" s="19" t="s">
        <v>0</v>
      </c>
      <c r="B7" s="75" t="s">
        <v>1</v>
      </c>
      <c r="C7" s="76"/>
      <c r="D7" s="77"/>
      <c r="E7" s="19" t="s">
        <v>2</v>
      </c>
      <c r="F7" s="21" t="s">
        <v>3</v>
      </c>
      <c r="G7" s="21" t="s">
        <v>4</v>
      </c>
      <c r="H7" s="19" t="s">
        <v>5</v>
      </c>
      <c r="I7" s="20" t="s">
        <v>98</v>
      </c>
      <c r="J7" s="20" t="s">
        <v>99</v>
      </c>
    </row>
    <row r="8" spans="1:10" ht="20.25" customHeight="1" x14ac:dyDescent="0.25">
      <c r="A8" s="6" t="s">
        <v>100</v>
      </c>
      <c r="B8" s="7" t="s">
        <v>14</v>
      </c>
      <c r="C8" s="7" t="s">
        <v>6</v>
      </c>
      <c r="D8" s="7" t="s">
        <v>101</v>
      </c>
      <c r="E8" s="6" t="s">
        <v>7</v>
      </c>
      <c r="F8" s="4" t="s">
        <v>11</v>
      </c>
      <c r="G8" s="5" t="s">
        <v>102</v>
      </c>
      <c r="H8" s="3" t="s">
        <v>103</v>
      </c>
      <c r="I8" s="22">
        <v>645</v>
      </c>
      <c r="J8" s="23">
        <v>664.35</v>
      </c>
    </row>
    <row r="9" spans="1:10" ht="51" x14ac:dyDescent="0.25">
      <c r="A9" s="6" t="s">
        <v>104</v>
      </c>
      <c r="B9" s="7" t="s">
        <v>14</v>
      </c>
      <c r="C9" s="7" t="s">
        <v>6</v>
      </c>
      <c r="D9" s="7" t="s">
        <v>101</v>
      </c>
      <c r="E9" s="6" t="s">
        <v>7</v>
      </c>
      <c r="F9" s="4" t="s">
        <v>11</v>
      </c>
      <c r="G9" s="5" t="s">
        <v>105</v>
      </c>
      <c r="H9" s="3" t="s">
        <v>93</v>
      </c>
      <c r="I9" s="22">
        <v>390</v>
      </c>
      <c r="J9" s="23">
        <v>390</v>
      </c>
    </row>
    <row r="10" spans="1:10" ht="38.25" x14ac:dyDescent="0.25">
      <c r="A10" s="6" t="s">
        <v>106</v>
      </c>
      <c r="B10" s="7" t="s">
        <v>36</v>
      </c>
      <c r="C10" s="7" t="s">
        <v>6</v>
      </c>
      <c r="D10" s="7" t="s">
        <v>101</v>
      </c>
      <c r="E10" s="6" t="s">
        <v>7</v>
      </c>
      <c r="F10" s="4" t="s">
        <v>11</v>
      </c>
      <c r="G10" s="5" t="s">
        <v>107</v>
      </c>
      <c r="H10" s="3" t="s">
        <v>96</v>
      </c>
      <c r="I10" s="22">
        <v>482.16</v>
      </c>
      <c r="J10" s="23">
        <v>516.16</v>
      </c>
    </row>
    <row r="11" spans="1:10" ht="37.5" customHeight="1" x14ac:dyDescent="0.25">
      <c r="A11" s="6" t="s">
        <v>108</v>
      </c>
      <c r="B11" s="7" t="s">
        <v>49</v>
      </c>
      <c r="C11" s="7" t="s">
        <v>6</v>
      </c>
      <c r="D11" s="7" t="s">
        <v>101</v>
      </c>
      <c r="E11" s="6" t="s">
        <v>7</v>
      </c>
      <c r="F11" s="4" t="s">
        <v>11</v>
      </c>
      <c r="G11" s="5" t="s">
        <v>109</v>
      </c>
      <c r="H11" s="3" t="s">
        <v>110</v>
      </c>
      <c r="I11" s="22">
        <v>373.5</v>
      </c>
      <c r="J11" s="23">
        <v>373.5</v>
      </c>
    </row>
    <row r="12" spans="1:10" ht="41.25" customHeight="1" x14ac:dyDescent="0.25">
      <c r="A12" s="6" t="s">
        <v>111</v>
      </c>
      <c r="B12" s="7" t="s">
        <v>49</v>
      </c>
      <c r="C12" s="7" t="s">
        <v>6</v>
      </c>
      <c r="D12" s="7" t="s">
        <v>101</v>
      </c>
      <c r="E12" s="6" t="s">
        <v>7</v>
      </c>
      <c r="F12" s="4" t="s">
        <v>112</v>
      </c>
      <c r="G12" s="5" t="s">
        <v>105</v>
      </c>
      <c r="H12" s="3" t="s">
        <v>113</v>
      </c>
      <c r="I12" s="22">
        <v>2806.3</v>
      </c>
      <c r="J12" s="23">
        <v>2806.3</v>
      </c>
    </row>
    <row r="13" spans="1:10" ht="51" x14ac:dyDescent="0.25">
      <c r="A13" s="6" t="s">
        <v>114</v>
      </c>
      <c r="B13" s="7" t="s">
        <v>36</v>
      </c>
      <c r="C13" s="7" t="s">
        <v>6</v>
      </c>
      <c r="D13" s="7" t="s">
        <v>101</v>
      </c>
      <c r="E13" s="6" t="s">
        <v>7</v>
      </c>
      <c r="F13" s="4" t="s">
        <v>11</v>
      </c>
      <c r="G13" s="5" t="s">
        <v>115</v>
      </c>
      <c r="H13" s="3" t="s">
        <v>67</v>
      </c>
      <c r="I13" s="22">
        <v>180</v>
      </c>
      <c r="J13" s="23">
        <v>180</v>
      </c>
    </row>
    <row r="14" spans="1:10" ht="33.75" customHeight="1" x14ac:dyDescent="0.25">
      <c r="A14" s="49" t="s">
        <v>116</v>
      </c>
      <c r="B14" s="51" t="s">
        <v>14</v>
      </c>
      <c r="C14" s="51" t="s">
        <v>6</v>
      </c>
      <c r="D14" s="51" t="s">
        <v>101</v>
      </c>
      <c r="E14" s="49" t="s">
        <v>7</v>
      </c>
      <c r="F14" s="57" t="s">
        <v>11</v>
      </c>
      <c r="G14" s="9" t="s">
        <v>117</v>
      </c>
      <c r="H14" s="57" t="s">
        <v>118</v>
      </c>
      <c r="I14" s="69">
        <f>SUM(K14:K17)</f>
        <v>0</v>
      </c>
      <c r="J14" s="69"/>
    </row>
    <row r="15" spans="1:10" ht="46.5" customHeight="1" x14ac:dyDescent="0.25">
      <c r="A15" s="59"/>
      <c r="B15" s="60"/>
      <c r="C15" s="60"/>
      <c r="D15" s="60"/>
      <c r="E15" s="59"/>
      <c r="F15" s="61"/>
      <c r="G15" s="16" t="s">
        <v>119</v>
      </c>
      <c r="H15" s="61"/>
      <c r="I15" s="73"/>
      <c r="J15" s="73"/>
    </row>
    <row r="16" spans="1:10" ht="25.5" x14ac:dyDescent="0.25">
      <c r="A16" s="59"/>
      <c r="B16" s="60"/>
      <c r="C16" s="60"/>
      <c r="D16" s="60"/>
      <c r="E16" s="59"/>
      <c r="F16" s="61"/>
      <c r="G16" s="16" t="s">
        <v>120</v>
      </c>
      <c r="H16" s="61"/>
      <c r="I16" s="73"/>
      <c r="J16" s="73"/>
    </row>
    <row r="17" spans="1:10" ht="25.5" x14ac:dyDescent="0.25">
      <c r="A17" s="50"/>
      <c r="B17" s="52"/>
      <c r="C17" s="52"/>
      <c r="D17" s="52"/>
      <c r="E17" s="50"/>
      <c r="F17" s="58"/>
      <c r="G17" s="15" t="s">
        <v>102</v>
      </c>
      <c r="H17" s="58"/>
      <c r="I17" s="70"/>
      <c r="J17" s="70"/>
    </row>
    <row r="18" spans="1:10" ht="38.25" x14ac:dyDescent="0.25">
      <c r="A18" s="6" t="s">
        <v>121</v>
      </c>
      <c r="B18" s="7" t="s">
        <v>14</v>
      </c>
      <c r="C18" s="7" t="s">
        <v>6</v>
      </c>
      <c r="D18" s="7" t="s">
        <v>101</v>
      </c>
      <c r="E18" s="6" t="s">
        <v>7</v>
      </c>
      <c r="F18" s="4" t="s">
        <v>11</v>
      </c>
      <c r="G18" s="5" t="s">
        <v>122</v>
      </c>
      <c r="H18" s="3" t="s">
        <v>123</v>
      </c>
      <c r="I18" s="22">
        <v>299</v>
      </c>
      <c r="J18" s="23">
        <v>299</v>
      </c>
    </row>
    <row r="19" spans="1:10" ht="89.25" x14ac:dyDescent="0.25">
      <c r="A19" s="6" t="s">
        <v>124</v>
      </c>
      <c r="B19" s="7" t="s">
        <v>15</v>
      </c>
      <c r="C19" s="7" t="s">
        <v>6</v>
      </c>
      <c r="D19" s="7" t="s">
        <v>101</v>
      </c>
      <c r="E19" s="6" t="s">
        <v>7</v>
      </c>
      <c r="F19" s="4" t="s">
        <v>11</v>
      </c>
      <c r="G19" s="5" t="s">
        <v>125</v>
      </c>
      <c r="H19" s="3" t="s">
        <v>126</v>
      </c>
      <c r="I19" s="22">
        <v>957.8</v>
      </c>
      <c r="J19" s="23">
        <v>937.01</v>
      </c>
    </row>
    <row r="20" spans="1:10" ht="25.5" x14ac:dyDescent="0.25">
      <c r="A20" s="6" t="s">
        <v>127</v>
      </c>
      <c r="B20" s="7" t="s">
        <v>21</v>
      </c>
      <c r="C20" s="7" t="s">
        <v>6</v>
      </c>
      <c r="D20" s="7" t="s">
        <v>101</v>
      </c>
      <c r="E20" s="6" t="s">
        <v>10</v>
      </c>
      <c r="F20" s="4" t="s">
        <v>35</v>
      </c>
      <c r="G20" s="5" t="s">
        <v>128</v>
      </c>
      <c r="H20" s="3" t="s">
        <v>129</v>
      </c>
      <c r="I20" s="22">
        <v>8300</v>
      </c>
      <c r="J20" s="23">
        <v>8300</v>
      </c>
    </row>
    <row r="21" spans="1:10" ht="25.5" x14ac:dyDescent="0.25">
      <c r="A21" s="6" t="s">
        <v>130</v>
      </c>
      <c r="B21" s="7" t="s">
        <v>14</v>
      </c>
      <c r="C21" s="7" t="s">
        <v>6</v>
      </c>
      <c r="D21" s="7" t="s">
        <v>101</v>
      </c>
      <c r="E21" s="6" t="s">
        <v>7</v>
      </c>
      <c r="F21" s="4" t="s">
        <v>11</v>
      </c>
      <c r="G21" s="5" t="s">
        <v>131</v>
      </c>
      <c r="H21" s="3" t="s">
        <v>132</v>
      </c>
      <c r="I21" s="22">
        <v>330.71</v>
      </c>
      <c r="J21" s="23">
        <v>353.86</v>
      </c>
    </row>
    <row r="22" spans="1:10" ht="38.25" x14ac:dyDescent="0.25">
      <c r="A22" s="6" t="s">
        <v>133</v>
      </c>
      <c r="B22" s="7" t="s">
        <v>15</v>
      </c>
      <c r="C22" s="7" t="s">
        <v>6</v>
      </c>
      <c r="D22" s="7" t="s">
        <v>101</v>
      </c>
      <c r="E22" s="6" t="s">
        <v>7</v>
      </c>
      <c r="F22" s="4" t="s">
        <v>11</v>
      </c>
      <c r="G22" s="5" t="s">
        <v>134</v>
      </c>
      <c r="H22" s="3" t="s">
        <v>135</v>
      </c>
      <c r="I22" s="22">
        <v>251.3</v>
      </c>
      <c r="J22" s="23">
        <v>258.83999999999997</v>
      </c>
    </row>
    <row r="23" spans="1:10" ht="38.25" x14ac:dyDescent="0.25">
      <c r="A23" s="6" t="s">
        <v>136</v>
      </c>
      <c r="B23" s="7" t="s">
        <v>19</v>
      </c>
      <c r="C23" s="7" t="s">
        <v>6</v>
      </c>
      <c r="D23" s="7" t="s">
        <v>101</v>
      </c>
      <c r="E23" s="6" t="s">
        <v>7</v>
      </c>
      <c r="F23" s="4" t="s">
        <v>8</v>
      </c>
      <c r="G23" s="5" t="s">
        <v>137</v>
      </c>
      <c r="H23" s="3" t="s">
        <v>138</v>
      </c>
      <c r="I23" s="22">
        <v>1143.95</v>
      </c>
      <c r="J23" s="23">
        <v>1143.95</v>
      </c>
    </row>
    <row r="24" spans="1:10" ht="38.25" x14ac:dyDescent="0.25">
      <c r="A24" s="6" t="s">
        <v>139</v>
      </c>
      <c r="B24" s="7" t="s">
        <v>19</v>
      </c>
      <c r="C24" s="7" t="s">
        <v>6</v>
      </c>
      <c r="D24" s="7" t="s">
        <v>101</v>
      </c>
      <c r="E24" s="6" t="s">
        <v>10</v>
      </c>
      <c r="F24" s="4" t="s">
        <v>8</v>
      </c>
      <c r="G24" s="5" t="s">
        <v>140</v>
      </c>
      <c r="H24" s="3" t="s">
        <v>141</v>
      </c>
      <c r="I24" s="22">
        <v>805.11</v>
      </c>
      <c r="J24" s="23">
        <v>805.11</v>
      </c>
    </row>
    <row r="25" spans="1:10" ht="32.25" customHeight="1" x14ac:dyDescent="0.25">
      <c r="A25" s="6" t="s">
        <v>142</v>
      </c>
      <c r="B25" s="7" t="s">
        <v>23</v>
      </c>
      <c r="C25" s="7" t="s">
        <v>6</v>
      </c>
      <c r="D25" s="7" t="s">
        <v>101</v>
      </c>
      <c r="E25" s="6" t="s">
        <v>7</v>
      </c>
      <c r="F25" s="4" t="s">
        <v>59</v>
      </c>
      <c r="G25" s="5" t="s">
        <v>20</v>
      </c>
      <c r="H25" s="3" t="s">
        <v>143</v>
      </c>
      <c r="I25" s="22">
        <v>359.98</v>
      </c>
      <c r="J25" s="23">
        <v>359.98</v>
      </c>
    </row>
    <row r="26" spans="1:10" ht="36" customHeight="1" x14ac:dyDescent="0.25">
      <c r="A26" s="6" t="s">
        <v>144</v>
      </c>
      <c r="B26" s="7" t="s">
        <v>21</v>
      </c>
      <c r="C26" s="7" t="s">
        <v>6</v>
      </c>
      <c r="D26" s="7" t="s">
        <v>101</v>
      </c>
      <c r="E26" s="6" t="s">
        <v>7</v>
      </c>
      <c r="F26" s="4" t="s">
        <v>11</v>
      </c>
      <c r="G26" s="5" t="s">
        <v>145</v>
      </c>
      <c r="H26" s="3" t="s">
        <v>146</v>
      </c>
      <c r="I26" s="22">
        <v>870</v>
      </c>
      <c r="J26" s="23">
        <v>870</v>
      </c>
    </row>
    <row r="27" spans="1:10" ht="38.25" customHeight="1" x14ac:dyDescent="0.25">
      <c r="A27" s="6" t="s">
        <v>147</v>
      </c>
      <c r="B27" s="7" t="s">
        <v>26</v>
      </c>
      <c r="C27" s="7" t="s">
        <v>6</v>
      </c>
      <c r="D27" s="7" t="s">
        <v>101</v>
      </c>
      <c r="E27" s="6" t="s">
        <v>10</v>
      </c>
      <c r="F27" s="4" t="s">
        <v>35</v>
      </c>
      <c r="G27" s="5" t="s">
        <v>148</v>
      </c>
      <c r="H27" s="3" t="s">
        <v>149</v>
      </c>
      <c r="I27" s="22">
        <v>1750</v>
      </c>
      <c r="J27" s="23">
        <v>1750</v>
      </c>
    </row>
    <row r="28" spans="1:10" ht="38.25" x14ac:dyDescent="0.25">
      <c r="A28" s="6" t="s">
        <v>150</v>
      </c>
      <c r="B28" s="7" t="s">
        <v>24</v>
      </c>
      <c r="C28" s="7" t="s">
        <v>6</v>
      </c>
      <c r="D28" s="7" t="s">
        <v>101</v>
      </c>
      <c r="E28" s="6" t="s">
        <v>7</v>
      </c>
      <c r="F28" s="4" t="s">
        <v>69</v>
      </c>
      <c r="G28" s="5" t="s">
        <v>151</v>
      </c>
      <c r="H28" s="3" t="s">
        <v>152</v>
      </c>
      <c r="I28" s="22">
        <v>297</v>
      </c>
      <c r="J28" s="23">
        <v>297</v>
      </c>
    </row>
    <row r="29" spans="1:10" ht="63.75" x14ac:dyDescent="0.25">
      <c r="A29" s="6" t="s">
        <v>153</v>
      </c>
      <c r="B29" s="7" t="s">
        <v>26</v>
      </c>
      <c r="C29" s="7" t="s">
        <v>6</v>
      </c>
      <c r="D29" s="7" t="s">
        <v>101</v>
      </c>
      <c r="E29" s="6" t="s">
        <v>7</v>
      </c>
      <c r="F29" s="4" t="s">
        <v>8</v>
      </c>
      <c r="G29" s="5" t="s">
        <v>154</v>
      </c>
      <c r="H29" s="3" t="s">
        <v>155</v>
      </c>
      <c r="I29" s="22">
        <v>513.29999999999995</v>
      </c>
      <c r="J29" s="23"/>
    </row>
    <row r="30" spans="1:10" ht="63.75" x14ac:dyDescent="0.25">
      <c r="A30" s="6" t="s">
        <v>156</v>
      </c>
      <c r="B30" s="7" t="s">
        <v>26</v>
      </c>
      <c r="C30" s="7" t="s">
        <v>6</v>
      </c>
      <c r="D30" s="7" t="s">
        <v>101</v>
      </c>
      <c r="E30" s="6" t="s">
        <v>7</v>
      </c>
      <c r="F30" s="4" t="s">
        <v>8</v>
      </c>
      <c r="G30" s="5" t="s">
        <v>157</v>
      </c>
      <c r="H30" s="3" t="s">
        <v>158</v>
      </c>
      <c r="I30" s="22">
        <v>304.05</v>
      </c>
      <c r="J30" s="23">
        <v>314.08999999999997</v>
      </c>
    </row>
    <row r="31" spans="1:10" ht="38.25" x14ac:dyDescent="0.25">
      <c r="A31" s="6" t="s">
        <v>159</v>
      </c>
      <c r="B31" s="7" t="s">
        <v>26</v>
      </c>
      <c r="C31" s="7" t="s">
        <v>6</v>
      </c>
      <c r="D31" s="7" t="s">
        <v>101</v>
      </c>
      <c r="E31" s="6" t="s">
        <v>7</v>
      </c>
      <c r="F31" s="4" t="s">
        <v>8</v>
      </c>
      <c r="G31" s="5" t="s">
        <v>160</v>
      </c>
      <c r="H31" s="3" t="s">
        <v>161</v>
      </c>
      <c r="I31" s="22">
        <v>5841</v>
      </c>
      <c r="J31" s="23">
        <v>5841</v>
      </c>
    </row>
    <row r="32" spans="1:10" ht="72.75" customHeight="1" x14ac:dyDescent="0.25">
      <c r="A32" s="6" t="s">
        <v>162</v>
      </c>
      <c r="B32" s="7" t="s">
        <v>21</v>
      </c>
      <c r="C32" s="7" t="s">
        <v>6</v>
      </c>
      <c r="D32" s="7" t="s">
        <v>101</v>
      </c>
      <c r="E32" s="6" t="s">
        <v>10</v>
      </c>
      <c r="F32" s="4" t="s">
        <v>163</v>
      </c>
      <c r="G32" s="5" t="s">
        <v>90</v>
      </c>
      <c r="H32" s="3" t="s">
        <v>164</v>
      </c>
      <c r="I32" s="22">
        <f>+J32/1.07</f>
        <v>1122.3177570093458</v>
      </c>
      <c r="J32" s="23">
        <v>1200.8800000000001</v>
      </c>
    </row>
    <row r="33" spans="1:10" ht="25.5" x14ac:dyDescent="0.25">
      <c r="A33" s="6" t="s">
        <v>165</v>
      </c>
      <c r="B33" s="7" t="s">
        <v>64</v>
      </c>
      <c r="C33" s="7" t="s">
        <v>6</v>
      </c>
      <c r="D33" s="7" t="s">
        <v>101</v>
      </c>
      <c r="E33" s="6" t="s">
        <v>7</v>
      </c>
      <c r="F33" s="4" t="s">
        <v>41</v>
      </c>
      <c r="G33" s="5" t="s">
        <v>166</v>
      </c>
      <c r="H33" s="3" t="s">
        <v>167</v>
      </c>
      <c r="I33" s="22">
        <v>6953</v>
      </c>
      <c r="J33" s="23">
        <v>7439.71</v>
      </c>
    </row>
    <row r="34" spans="1:10" ht="38.25" x14ac:dyDescent="0.25">
      <c r="A34" s="49" t="s">
        <v>168</v>
      </c>
      <c r="B34" s="51" t="s">
        <v>80</v>
      </c>
      <c r="C34" s="51" t="s">
        <v>6</v>
      </c>
      <c r="D34" s="51" t="s">
        <v>101</v>
      </c>
      <c r="E34" s="49" t="s">
        <v>7</v>
      </c>
      <c r="F34" s="57" t="s">
        <v>8</v>
      </c>
      <c r="G34" s="9" t="s">
        <v>169</v>
      </c>
      <c r="H34" s="57" t="s">
        <v>84</v>
      </c>
      <c r="I34" s="24">
        <v>634.16</v>
      </c>
      <c r="J34" s="25"/>
    </row>
    <row r="35" spans="1:10" x14ac:dyDescent="0.25">
      <c r="A35" s="50"/>
      <c r="B35" s="52"/>
      <c r="C35" s="52"/>
      <c r="D35" s="52"/>
      <c r="E35" s="50"/>
      <c r="F35" s="58"/>
      <c r="G35" s="12" t="s">
        <v>170</v>
      </c>
      <c r="H35" s="58"/>
      <c r="I35" s="26">
        <v>1298.6099999999999</v>
      </c>
      <c r="J35" s="27"/>
    </row>
    <row r="36" spans="1:10" ht="38.25" x14ac:dyDescent="0.25">
      <c r="A36" s="6" t="s">
        <v>171</v>
      </c>
      <c r="B36" s="7" t="s">
        <v>64</v>
      </c>
      <c r="C36" s="7" t="s">
        <v>6</v>
      </c>
      <c r="D36" s="7" t="s">
        <v>101</v>
      </c>
      <c r="E36" s="6" t="s">
        <v>7</v>
      </c>
      <c r="F36" s="4" t="s">
        <v>11</v>
      </c>
      <c r="G36" s="5" t="s">
        <v>109</v>
      </c>
      <c r="H36" s="3" t="s">
        <v>110</v>
      </c>
      <c r="I36" s="22">
        <v>186.75</v>
      </c>
      <c r="J36" s="23">
        <v>186.75</v>
      </c>
    </row>
    <row r="37" spans="1:10" ht="25.5" x14ac:dyDescent="0.25">
      <c r="A37" s="6" t="s">
        <v>172</v>
      </c>
      <c r="B37" s="7" t="s">
        <v>80</v>
      </c>
      <c r="C37" s="7" t="s">
        <v>6</v>
      </c>
      <c r="D37" s="7" t="s">
        <v>101</v>
      </c>
      <c r="E37" s="6" t="s">
        <v>10</v>
      </c>
      <c r="F37" s="4" t="s">
        <v>50</v>
      </c>
      <c r="G37" s="5" t="s">
        <v>173</v>
      </c>
      <c r="H37" s="3" t="s">
        <v>174</v>
      </c>
      <c r="I37" s="22">
        <v>190</v>
      </c>
      <c r="J37" s="23">
        <v>190</v>
      </c>
    </row>
    <row r="38" spans="1:10" ht="51" x14ac:dyDescent="0.25">
      <c r="A38" s="6" t="s">
        <v>175</v>
      </c>
      <c r="B38" s="7" t="s">
        <v>76</v>
      </c>
      <c r="C38" s="7" t="s">
        <v>6</v>
      </c>
      <c r="D38" s="7" t="s">
        <v>101</v>
      </c>
      <c r="E38" s="6" t="s">
        <v>10</v>
      </c>
      <c r="F38" s="4" t="s">
        <v>8</v>
      </c>
      <c r="G38" s="5" t="s">
        <v>176</v>
      </c>
      <c r="H38" s="3" t="s">
        <v>177</v>
      </c>
      <c r="I38" s="22">
        <v>324</v>
      </c>
      <c r="J38" s="23"/>
    </row>
    <row r="39" spans="1:10" ht="51" x14ac:dyDescent="0.25">
      <c r="A39" s="6" t="s">
        <v>178</v>
      </c>
      <c r="B39" s="7" t="s">
        <v>76</v>
      </c>
      <c r="C39" s="7" t="s">
        <v>6</v>
      </c>
      <c r="D39" s="7" t="s">
        <v>101</v>
      </c>
      <c r="E39" s="6" t="s">
        <v>7</v>
      </c>
      <c r="F39" s="4" t="s">
        <v>82</v>
      </c>
      <c r="G39" s="5" t="s">
        <v>105</v>
      </c>
      <c r="H39" s="3" t="s">
        <v>179</v>
      </c>
      <c r="I39" s="22">
        <v>518</v>
      </c>
      <c r="J39" s="23">
        <v>518</v>
      </c>
    </row>
    <row r="40" spans="1:10" ht="25.5" x14ac:dyDescent="0.25">
      <c r="A40" s="49" t="s">
        <v>180</v>
      </c>
      <c r="B40" s="51" t="s">
        <v>76</v>
      </c>
      <c r="C40" s="51" t="s">
        <v>6</v>
      </c>
      <c r="D40" s="51" t="s">
        <v>101</v>
      </c>
      <c r="E40" s="49" t="s">
        <v>7</v>
      </c>
      <c r="F40" s="57" t="s">
        <v>11</v>
      </c>
      <c r="G40" s="9" t="s">
        <v>181</v>
      </c>
      <c r="H40" s="57" t="s">
        <v>89</v>
      </c>
      <c r="I40" s="71">
        <f>SUM(K40:K43)</f>
        <v>0</v>
      </c>
      <c r="J40" s="71"/>
    </row>
    <row r="41" spans="1:10" ht="25.5" x14ac:dyDescent="0.25">
      <c r="A41" s="59"/>
      <c r="B41" s="60"/>
      <c r="C41" s="60"/>
      <c r="D41" s="60"/>
      <c r="E41" s="59"/>
      <c r="F41" s="61"/>
      <c r="G41" s="16" t="s">
        <v>13</v>
      </c>
      <c r="H41" s="61"/>
      <c r="I41" s="74"/>
      <c r="J41" s="74"/>
    </row>
    <row r="42" spans="1:10" ht="25.5" x14ac:dyDescent="0.25">
      <c r="A42" s="59"/>
      <c r="B42" s="60"/>
      <c r="C42" s="60"/>
      <c r="D42" s="60"/>
      <c r="E42" s="59"/>
      <c r="F42" s="61"/>
      <c r="G42" s="16" t="s">
        <v>55</v>
      </c>
      <c r="H42" s="61"/>
      <c r="I42" s="74"/>
      <c r="J42" s="74"/>
    </row>
    <row r="43" spans="1:10" x14ac:dyDescent="0.25">
      <c r="A43" s="50"/>
      <c r="B43" s="52"/>
      <c r="C43" s="52"/>
      <c r="D43" s="52"/>
      <c r="E43" s="50"/>
      <c r="F43" s="58"/>
      <c r="G43" s="15" t="s">
        <v>57</v>
      </c>
      <c r="H43" s="58"/>
      <c r="I43" s="72"/>
      <c r="J43" s="72"/>
    </row>
    <row r="44" spans="1:10" ht="38.25" x14ac:dyDescent="0.25">
      <c r="A44" s="6" t="s">
        <v>182</v>
      </c>
      <c r="B44" s="7" t="s">
        <v>76</v>
      </c>
      <c r="C44" s="7" t="s">
        <v>6</v>
      </c>
      <c r="D44" s="7" t="s">
        <v>101</v>
      </c>
      <c r="E44" s="6" t="s">
        <v>7</v>
      </c>
      <c r="F44" s="4" t="s">
        <v>8</v>
      </c>
      <c r="G44" s="5" t="s">
        <v>183</v>
      </c>
      <c r="H44" s="3" t="s">
        <v>42</v>
      </c>
      <c r="I44" s="22">
        <v>607.74</v>
      </c>
      <c r="J44" s="23">
        <v>627.85</v>
      </c>
    </row>
    <row r="45" spans="1:10" ht="25.5" x14ac:dyDescent="0.25">
      <c r="A45" s="49" t="s">
        <v>184</v>
      </c>
      <c r="B45" s="51" t="s">
        <v>32</v>
      </c>
      <c r="C45" s="51" t="s">
        <v>6</v>
      </c>
      <c r="D45" s="51" t="s">
        <v>101</v>
      </c>
      <c r="E45" s="49" t="s">
        <v>7</v>
      </c>
      <c r="F45" s="57" t="s">
        <v>94</v>
      </c>
      <c r="G45" s="14" t="s">
        <v>131</v>
      </c>
      <c r="H45" s="57" t="s">
        <v>185</v>
      </c>
      <c r="I45" s="71">
        <f>41.32+345.89</f>
        <v>387.21</v>
      </c>
      <c r="J45" s="69">
        <f>SUM(K45:K46)</f>
        <v>0</v>
      </c>
    </row>
    <row r="46" spans="1:10" x14ac:dyDescent="0.25">
      <c r="A46" s="50"/>
      <c r="B46" s="52"/>
      <c r="C46" s="52"/>
      <c r="D46" s="52"/>
      <c r="E46" s="50"/>
      <c r="F46" s="58"/>
      <c r="G46" s="12" t="s">
        <v>186</v>
      </c>
      <c r="H46" s="58"/>
      <c r="I46" s="72"/>
      <c r="J46" s="70"/>
    </row>
    <row r="47" spans="1:10" ht="25.5" x14ac:dyDescent="0.25">
      <c r="A47" s="49" t="s">
        <v>187</v>
      </c>
      <c r="B47" s="51" t="s">
        <v>76</v>
      </c>
      <c r="C47" s="51" t="s">
        <v>6</v>
      </c>
      <c r="D47" s="51" t="s">
        <v>101</v>
      </c>
      <c r="E47" s="49" t="s">
        <v>7</v>
      </c>
      <c r="F47" s="57" t="s">
        <v>188</v>
      </c>
      <c r="G47" s="14" t="s">
        <v>120</v>
      </c>
      <c r="H47" s="57" t="s">
        <v>118</v>
      </c>
      <c r="I47" s="71">
        <f>SUM(K47:K48)</f>
        <v>0</v>
      </c>
      <c r="J47" s="69">
        <f>157.05+175.72</f>
        <v>332.77</v>
      </c>
    </row>
    <row r="48" spans="1:10" ht="38.25" x14ac:dyDescent="0.25">
      <c r="A48" s="50"/>
      <c r="B48" s="52"/>
      <c r="C48" s="52"/>
      <c r="D48" s="52"/>
      <c r="E48" s="50"/>
      <c r="F48" s="58"/>
      <c r="G48" s="12" t="s">
        <v>117</v>
      </c>
      <c r="H48" s="58"/>
      <c r="I48" s="72"/>
      <c r="J48" s="70"/>
    </row>
    <row r="49" spans="1:10" ht="51" x14ac:dyDescent="0.25">
      <c r="A49" s="6" t="s">
        <v>189</v>
      </c>
      <c r="B49" s="7" t="s">
        <v>33</v>
      </c>
      <c r="C49" s="7" t="s">
        <v>33</v>
      </c>
      <c r="D49" s="7" t="s">
        <v>101</v>
      </c>
      <c r="E49" s="6" t="s">
        <v>22</v>
      </c>
      <c r="F49" s="4" t="s">
        <v>79</v>
      </c>
      <c r="G49" s="5" t="s">
        <v>190</v>
      </c>
      <c r="H49" s="3" t="s">
        <v>191</v>
      </c>
      <c r="I49" s="22">
        <v>11207.38</v>
      </c>
      <c r="J49" s="23">
        <v>11991.9</v>
      </c>
    </row>
    <row r="50" spans="1:10" ht="38.25" x14ac:dyDescent="0.25">
      <c r="A50" s="6" t="s">
        <v>192</v>
      </c>
      <c r="B50" s="7" t="s">
        <v>33</v>
      </c>
      <c r="C50" s="7" t="s">
        <v>33</v>
      </c>
      <c r="D50" s="7" t="s">
        <v>101</v>
      </c>
      <c r="E50" s="6" t="s">
        <v>22</v>
      </c>
      <c r="F50" s="4" t="s">
        <v>79</v>
      </c>
      <c r="G50" s="5" t="s">
        <v>190</v>
      </c>
      <c r="H50" s="3" t="s">
        <v>193</v>
      </c>
      <c r="I50" s="22">
        <v>25279.42</v>
      </c>
      <c r="J50" s="23">
        <v>27048.98</v>
      </c>
    </row>
    <row r="51" spans="1:10" ht="38.25" x14ac:dyDescent="0.25">
      <c r="A51" s="6" t="s">
        <v>194</v>
      </c>
      <c r="B51" s="7" t="s">
        <v>6</v>
      </c>
      <c r="C51" s="7" t="s">
        <v>33</v>
      </c>
      <c r="D51" s="7" t="s">
        <v>101</v>
      </c>
      <c r="E51" s="6" t="s">
        <v>7</v>
      </c>
      <c r="F51" s="4" t="s">
        <v>11</v>
      </c>
      <c r="G51" s="5" t="s">
        <v>117</v>
      </c>
      <c r="H51" s="3" t="s">
        <v>195</v>
      </c>
      <c r="I51" s="22">
        <v>1200.5</v>
      </c>
      <c r="J51" s="23">
        <v>1236.52</v>
      </c>
    </row>
    <row r="52" spans="1:10" ht="51" x14ac:dyDescent="0.25">
      <c r="A52" s="6" t="s">
        <v>196</v>
      </c>
      <c r="B52" s="7" t="s">
        <v>6</v>
      </c>
      <c r="C52" s="7" t="s">
        <v>33</v>
      </c>
      <c r="D52" s="7" t="s">
        <v>101</v>
      </c>
      <c r="E52" s="6" t="s">
        <v>7</v>
      </c>
      <c r="F52" s="4" t="s">
        <v>11</v>
      </c>
      <c r="G52" s="5" t="s">
        <v>197</v>
      </c>
      <c r="H52" s="3" t="s">
        <v>198</v>
      </c>
      <c r="I52" s="22">
        <v>847.1</v>
      </c>
      <c r="J52" s="23">
        <v>906.4</v>
      </c>
    </row>
    <row r="53" spans="1:10" ht="38.25" x14ac:dyDescent="0.25">
      <c r="A53" s="6" t="s">
        <v>199</v>
      </c>
      <c r="B53" s="7" t="s">
        <v>9</v>
      </c>
      <c r="C53" s="7" t="s">
        <v>33</v>
      </c>
      <c r="D53" s="7" t="s">
        <v>101</v>
      </c>
      <c r="E53" s="6" t="s">
        <v>7</v>
      </c>
      <c r="F53" s="4" t="s">
        <v>82</v>
      </c>
      <c r="G53" s="5" t="s">
        <v>200</v>
      </c>
      <c r="H53" s="3" t="s">
        <v>201</v>
      </c>
      <c r="I53" s="22">
        <v>822</v>
      </c>
      <c r="J53" s="23">
        <v>846.66</v>
      </c>
    </row>
    <row r="54" spans="1:10" ht="51" x14ac:dyDescent="0.25">
      <c r="A54" s="6" t="s">
        <v>202</v>
      </c>
      <c r="B54" s="7" t="s">
        <v>34</v>
      </c>
      <c r="C54" s="7" t="s">
        <v>33</v>
      </c>
      <c r="D54" s="7" t="s">
        <v>101</v>
      </c>
      <c r="E54" s="6" t="s">
        <v>10</v>
      </c>
      <c r="F54" s="4" t="s">
        <v>8</v>
      </c>
      <c r="G54" s="5" t="s">
        <v>78</v>
      </c>
      <c r="H54" s="3" t="s">
        <v>53</v>
      </c>
      <c r="I54" s="22">
        <v>2525.2800000000002</v>
      </c>
      <c r="J54" s="23">
        <f>+I54*1.07</f>
        <v>2702.0496000000003</v>
      </c>
    </row>
    <row r="55" spans="1:10" ht="25.5" x14ac:dyDescent="0.25">
      <c r="A55" s="6" t="s">
        <v>203</v>
      </c>
      <c r="B55" s="7" t="s">
        <v>34</v>
      </c>
      <c r="C55" s="7" t="s">
        <v>33</v>
      </c>
      <c r="D55" s="7" t="s">
        <v>101</v>
      </c>
      <c r="E55" s="6" t="s">
        <v>7</v>
      </c>
      <c r="F55" s="4" t="s">
        <v>8</v>
      </c>
      <c r="G55" s="5" t="s">
        <v>31</v>
      </c>
      <c r="H55" s="3" t="s">
        <v>198</v>
      </c>
      <c r="I55" s="22">
        <v>1568.44</v>
      </c>
      <c r="J55" s="23">
        <v>1568.44</v>
      </c>
    </row>
    <row r="56" spans="1:10" x14ac:dyDescent="0.25">
      <c r="A56" s="49" t="s">
        <v>204</v>
      </c>
      <c r="B56" s="51" t="s">
        <v>34</v>
      </c>
      <c r="C56" s="51" t="s">
        <v>33</v>
      </c>
      <c r="D56" s="51" t="s">
        <v>101</v>
      </c>
      <c r="E56" s="49" t="s">
        <v>7</v>
      </c>
      <c r="F56" s="57" t="s">
        <v>11</v>
      </c>
      <c r="G56" s="9" t="s">
        <v>205</v>
      </c>
      <c r="H56" s="57" t="s">
        <v>206</v>
      </c>
      <c r="I56" s="24"/>
      <c r="J56" s="69">
        <f>SUM(K56:K59)</f>
        <v>0</v>
      </c>
    </row>
    <row r="57" spans="1:10" x14ac:dyDescent="0.25">
      <c r="A57" s="59"/>
      <c r="B57" s="60"/>
      <c r="C57" s="60"/>
      <c r="D57" s="60"/>
      <c r="E57" s="59"/>
      <c r="F57" s="61"/>
      <c r="G57" s="16" t="s">
        <v>207</v>
      </c>
      <c r="H57" s="61"/>
      <c r="I57" s="28"/>
      <c r="J57" s="73"/>
    </row>
    <row r="58" spans="1:10" ht="38.25" x14ac:dyDescent="0.25">
      <c r="A58" s="59"/>
      <c r="B58" s="60"/>
      <c r="C58" s="60"/>
      <c r="D58" s="60"/>
      <c r="E58" s="59"/>
      <c r="F58" s="61"/>
      <c r="G58" s="16" t="s">
        <v>117</v>
      </c>
      <c r="H58" s="61"/>
      <c r="I58" s="28"/>
      <c r="J58" s="73"/>
    </row>
    <row r="59" spans="1:10" ht="25.5" x14ac:dyDescent="0.25">
      <c r="A59" s="50"/>
      <c r="B59" s="52"/>
      <c r="C59" s="52"/>
      <c r="D59" s="52"/>
      <c r="E59" s="50"/>
      <c r="F59" s="58"/>
      <c r="G59" s="15" t="s">
        <v>181</v>
      </c>
      <c r="H59" s="58"/>
      <c r="I59" s="29"/>
      <c r="J59" s="70"/>
    </row>
    <row r="60" spans="1:10" ht="51" x14ac:dyDescent="0.25">
      <c r="A60" s="6" t="s">
        <v>208</v>
      </c>
      <c r="B60" s="7" t="s">
        <v>34</v>
      </c>
      <c r="C60" s="7" t="s">
        <v>33</v>
      </c>
      <c r="D60" s="7" t="s">
        <v>101</v>
      </c>
      <c r="E60" s="6" t="s">
        <v>7</v>
      </c>
      <c r="F60" s="4" t="s">
        <v>94</v>
      </c>
      <c r="G60" s="5" t="s">
        <v>13</v>
      </c>
      <c r="H60" s="3" t="s">
        <v>87</v>
      </c>
      <c r="I60" s="22">
        <v>1145.76</v>
      </c>
      <c r="J60" s="23">
        <v>1222.81</v>
      </c>
    </row>
    <row r="61" spans="1:10" ht="38.25" x14ac:dyDescent="0.25">
      <c r="A61" s="49" t="s">
        <v>209</v>
      </c>
      <c r="B61" s="51" t="s">
        <v>34</v>
      </c>
      <c r="C61" s="51" t="s">
        <v>33</v>
      </c>
      <c r="D61" s="51" t="s">
        <v>101</v>
      </c>
      <c r="E61" s="49" t="s">
        <v>7</v>
      </c>
      <c r="F61" s="57" t="s">
        <v>11</v>
      </c>
      <c r="G61" s="9" t="s">
        <v>210</v>
      </c>
      <c r="H61" s="57" t="s">
        <v>211</v>
      </c>
      <c r="I61" s="71">
        <v>2130.11</v>
      </c>
      <c r="J61" s="69">
        <v>2172.09</v>
      </c>
    </row>
    <row r="62" spans="1:10" ht="38.25" x14ac:dyDescent="0.25">
      <c r="A62" s="59"/>
      <c r="B62" s="60"/>
      <c r="C62" s="60"/>
      <c r="D62" s="60"/>
      <c r="E62" s="59"/>
      <c r="F62" s="61"/>
      <c r="G62" s="16" t="s">
        <v>134</v>
      </c>
      <c r="H62" s="61"/>
      <c r="I62" s="74"/>
      <c r="J62" s="73"/>
    </row>
    <row r="63" spans="1:10" ht="38.25" x14ac:dyDescent="0.25">
      <c r="A63" s="59"/>
      <c r="B63" s="60"/>
      <c r="C63" s="60"/>
      <c r="D63" s="60"/>
      <c r="E63" s="59"/>
      <c r="F63" s="61"/>
      <c r="G63" s="16" t="s">
        <v>117</v>
      </c>
      <c r="H63" s="61"/>
      <c r="I63" s="74"/>
      <c r="J63" s="73"/>
    </row>
    <row r="64" spans="1:10" x14ac:dyDescent="0.25">
      <c r="A64" s="59"/>
      <c r="B64" s="60"/>
      <c r="C64" s="60"/>
      <c r="D64" s="60"/>
      <c r="E64" s="59"/>
      <c r="F64" s="61"/>
      <c r="G64" s="16" t="s">
        <v>83</v>
      </c>
      <c r="H64" s="61"/>
      <c r="I64" s="74"/>
      <c r="J64" s="73"/>
    </row>
    <row r="65" spans="1:10" ht="25.5" x14ac:dyDescent="0.25">
      <c r="A65" s="50"/>
      <c r="B65" s="52"/>
      <c r="C65" s="52"/>
      <c r="D65" s="52"/>
      <c r="E65" s="50"/>
      <c r="F65" s="58"/>
      <c r="G65" s="15" t="s">
        <v>212</v>
      </c>
      <c r="H65" s="58"/>
      <c r="I65" s="72"/>
      <c r="J65" s="70"/>
    </row>
    <row r="66" spans="1:10" ht="89.25" x14ac:dyDescent="0.25">
      <c r="A66" s="6" t="s">
        <v>213</v>
      </c>
      <c r="B66" s="7" t="s">
        <v>16</v>
      </c>
      <c r="C66" s="7" t="s">
        <v>33</v>
      </c>
      <c r="D66" s="7" t="s">
        <v>101</v>
      </c>
      <c r="E66" s="6" t="s">
        <v>7</v>
      </c>
      <c r="F66" s="4" t="s">
        <v>11</v>
      </c>
      <c r="G66" s="5" t="s">
        <v>214</v>
      </c>
      <c r="H66" s="3" t="s">
        <v>126</v>
      </c>
      <c r="I66" s="22">
        <v>1086.21</v>
      </c>
      <c r="J66" s="23">
        <v>1086.21</v>
      </c>
    </row>
    <row r="67" spans="1:10" ht="76.5" x14ac:dyDescent="0.25">
      <c r="A67" s="6" t="s">
        <v>215</v>
      </c>
      <c r="B67" s="7" t="s">
        <v>49</v>
      </c>
      <c r="C67" s="7" t="s">
        <v>33</v>
      </c>
      <c r="D67" s="7" t="s">
        <v>101</v>
      </c>
      <c r="E67" s="6" t="s">
        <v>7</v>
      </c>
      <c r="F67" s="4" t="s">
        <v>11</v>
      </c>
      <c r="G67" s="5" t="s">
        <v>105</v>
      </c>
      <c r="H67" s="3" t="s">
        <v>216</v>
      </c>
      <c r="I67" s="22">
        <v>963</v>
      </c>
      <c r="J67" s="23">
        <v>963</v>
      </c>
    </row>
    <row r="68" spans="1:10" ht="51" x14ac:dyDescent="0.25">
      <c r="A68" s="6" t="s">
        <v>217</v>
      </c>
      <c r="B68" s="7" t="s">
        <v>43</v>
      </c>
      <c r="C68" s="7" t="s">
        <v>33</v>
      </c>
      <c r="D68" s="7" t="s">
        <v>101</v>
      </c>
      <c r="E68" s="6" t="s">
        <v>7</v>
      </c>
      <c r="F68" s="4" t="s">
        <v>11</v>
      </c>
      <c r="G68" s="5" t="s">
        <v>214</v>
      </c>
      <c r="H68" s="3" t="s">
        <v>218</v>
      </c>
      <c r="I68" s="22">
        <v>1181</v>
      </c>
      <c r="J68" s="23">
        <v>1181</v>
      </c>
    </row>
    <row r="69" spans="1:10" x14ac:dyDescent="0.25">
      <c r="A69" s="49" t="s">
        <v>219</v>
      </c>
      <c r="B69" s="51" t="s">
        <v>43</v>
      </c>
      <c r="C69" s="51" t="s">
        <v>33</v>
      </c>
      <c r="D69" s="51" t="s">
        <v>101</v>
      </c>
      <c r="E69" s="49" t="s">
        <v>7</v>
      </c>
      <c r="F69" s="57" t="s">
        <v>11</v>
      </c>
      <c r="G69" s="14" t="s">
        <v>220</v>
      </c>
      <c r="H69" s="57" t="s">
        <v>81</v>
      </c>
      <c r="I69" s="71">
        <v>805.34</v>
      </c>
      <c r="J69" s="69">
        <v>861.71</v>
      </c>
    </row>
    <row r="70" spans="1:10" ht="25.5" x14ac:dyDescent="0.25">
      <c r="A70" s="50"/>
      <c r="B70" s="52"/>
      <c r="C70" s="52"/>
      <c r="D70" s="52"/>
      <c r="E70" s="50"/>
      <c r="F70" s="58"/>
      <c r="G70" s="12" t="s">
        <v>221</v>
      </c>
      <c r="H70" s="58"/>
      <c r="I70" s="72"/>
      <c r="J70" s="70"/>
    </row>
    <row r="71" spans="1:10" ht="51" x14ac:dyDescent="0.25">
      <c r="A71" s="6" t="s">
        <v>222</v>
      </c>
      <c r="B71" s="7" t="s">
        <v>21</v>
      </c>
      <c r="C71" s="7" t="s">
        <v>33</v>
      </c>
      <c r="D71" s="7" t="s">
        <v>101</v>
      </c>
      <c r="E71" s="6" t="s">
        <v>7</v>
      </c>
      <c r="F71" s="4" t="s">
        <v>35</v>
      </c>
      <c r="G71" s="5" t="s">
        <v>223</v>
      </c>
      <c r="H71" s="3" t="s">
        <v>224</v>
      </c>
      <c r="I71" s="22">
        <v>163.01</v>
      </c>
      <c r="J71" s="23">
        <v>174.42</v>
      </c>
    </row>
    <row r="72" spans="1:10" ht="102" x14ac:dyDescent="0.25">
      <c r="A72" s="6" t="s">
        <v>225</v>
      </c>
      <c r="B72" s="7" t="s">
        <v>46</v>
      </c>
      <c r="C72" s="7" t="s">
        <v>33</v>
      </c>
      <c r="D72" s="7" t="s">
        <v>101</v>
      </c>
      <c r="E72" s="6" t="s">
        <v>7</v>
      </c>
      <c r="F72" s="4" t="s">
        <v>8</v>
      </c>
      <c r="G72" s="5" t="s">
        <v>226</v>
      </c>
      <c r="H72" s="3" t="s">
        <v>227</v>
      </c>
      <c r="I72" s="22">
        <v>225.68</v>
      </c>
      <c r="J72" s="23">
        <v>241.48</v>
      </c>
    </row>
    <row r="73" spans="1:10" ht="38.25" x14ac:dyDescent="0.25">
      <c r="A73" s="49" t="s">
        <v>228</v>
      </c>
      <c r="B73" s="51" t="s">
        <v>46</v>
      </c>
      <c r="C73" s="51" t="s">
        <v>33</v>
      </c>
      <c r="D73" s="51" t="s">
        <v>101</v>
      </c>
      <c r="E73" s="49" t="s">
        <v>7</v>
      </c>
      <c r="F73" s="57" t="s">
        <v>11</v>
      </c>
      <c r="G73" s="9" t="s">
        <v>229</v>
      </c>
      <c r="H73" s="57" t="s">
        <v>230</v>
      </c>
      <c r="I73" s="71">
        <v>490.96</v>
      </c>
      <c r="J73" s="69">
        <v>498.36</v>
      </c>
    </row>
    <row r="74" spans="1:10" ht="38.25" x14ac:dyDescent="0.25">
      <c r="A74" s="59"/>
      <c r="B74" s="60"/>
      <c r="C74" s="60"/>
      <c r="D74" s="60"/>
      <c r="E74" s="59"/>
      <c r="F74" s="61"/>
      <c r="G74" s="16" t="s">
        <v>117</v>
      </c>
      <c r="H74" s="61"/>
      <c r="I74" s="74"/>
      <c r="J74" s="73"/>
    </row>
    <row r="75" spans="1:10" ht="25.5" x14ac:dyDescent="0.25">
      <c r="A75" s="50"/>
      <c r="B75" s="52"/>
      <c r="C75" s="52"/>
      <c r="D75" s="52"/>
      <c r="E75" s="50"/>
      <c r="F75" s="58"/>
      <c r="G75" s="15" t="s">
        <v>231</v>
      </c>
      <c r="H75" s="58"/>
      <c r="I75" s="72"/>
      <c r="J75" s="70"/>
    </row>
    <row r="76" spans="1:10" ht="51" x14ac:dyDescent="0.25">
      <c r="A76" s="6" t="s">
        <v>232</v>
      </c>
      <c r="B76" s="7" t="s">
        <v>26</v>
      </c>
      <c r="C76" s="7" t="s">
        <v>33</v>
      </c>
      <c r="D76" s="7" t="s">
        <v>101</v>
      </c>
      <c r="E76" s="6" t="s">
        <v>7</v>
      </c>
      <c r="F76" s="4" t="s">
        <v>8</v>
      </c>
      <c r="G76" s="5" t="s">
        <v>233</v>
      </c>
      <c r="H76" s="3" t="s">
        <v>234</v>
      </c>
      <c r="I76" s="22">
        <v>665.67</v>
      </c>
      <c r="J76" s="23">
        <v>667.67</v>
      </c>
    </row>
    <row r="77" spans="1:10" ht="63.75" x14ac:dyDescent="0.25">
      <c r="A77" s="6" t="s">
        <v>235</v>
      </c>
      <c r="B77" s="7" t="s">
        <v>24</v>
      </c>
      <c r="C77" s="7" t="s">
        <v>33</v>
      </c>
      <c r="D77" s="7" t="s">
        <v>101</v>
      </c>
      <c r="E77" s="6" t="s">
        <v>7</v>
      </c>
      <c r="F77" s="4" t="s">
        <v>236</v>
      </c>
      <c r="G77" s="5" t="s">
        <v>237</v>
      </c>
      <c r="H77" s="3" t="s">
        <v>238</v>
      </c>
      <c r="I77" s="22">
        <v>378.9</v>
      </c>
      <c r="J77" s="23">
        <v>405.42</v>
      </c>
    </row>
    <row r="78" spans="1:10" ht="25.5" x14ac:dyDescent="0.25">
      <c r="A78" s="49" t="s">
        <v>239</v>
      </c>
      <c r="B78" s="51" t="s">
        <v>12</v>
      </c>
      <c r="C78" s="51" t="s">
        <v>33</v>
      </c>
      <c r="D78" s="51" t="s">
        <v>101</v>
      </c>
      <c r="E78" s="49" t="s">
        <v>7</v>
      </c>
      <c r="F78" s="57" t="s">
        <v>112</v>
      </c>
      <c r="G78" s="9" t="s">
        <v>119</v>
      </c>
      <c r="H78" s="57" t="s">
        <v>84</v>
      </c>
      <c r="I78" s="71">
        <f>SUM(K78:K79)</f>
        <v>0</v>
      </c>
      <c r="J78" s="69">
        <f>+K78+(K79*1.07)</f>
        <v>0</v>
      </c>
    </row>
    <row r="79" spans="1:10" ht="38.25" x14ac:dyDescent="0.25">
      <c r="A79" s="50"/>
      <c r="B79" s="52"/>
      <c r="C79" s="52"/>
      <c r="D79" s="52"/>
      <c r="E79" s="50"/>
      <c r="F79" s="58"/>
      <c r="G79" s="12" t="s">
        <v>117</v>
      </c>
      <c r="H79" s="58"/>
      <c r="I79" s="72"/>
      <c r="J79" s="70"/>
    </row>
    <row r="80" spans="1:10" ht="38.25" x14ac:dyDescent="0.25">
      <c r="A80" s="6" t="s">
        <v>240</v>
      </c>
      <c r="B80" s="7" t="s">
        <v>6</v>
      </c>
      <c r="C80" s="7" t="s">
        <v>9</v>
      </c>
      <c r="D80" s="7" t="s">
        <v>101</v>
      </c>
      <c r="E80" s="6" t="s">
        <v>7</v>
      </c>
      <c r="F80" s="4" t="s">
        <v>11</v>
      </c>
      <c r="G80" s="5" t="s">
        <v>109</v>
      </c>
      <c r="H80" s="3" t="s">
        <v>241</v>
      </c>
      <c r="I80" s="22">
        <v>5297</v>
      </c>
      <c r="J80" s="23">
        <v>5297</v>
      </c>
    </row>
    <row r="81" spans="1:10" ht="51" x14ac:dyDescent="0.25">
      <c r="A81" s="6" t="s">
        <v>242</v>
      </c>
      <c r="B81" s="7" t="s">
        <v>9</v>
      </c>
      <c r="C81" s="7" t="s">
        <v>9</v>
      </c>
      <c r="D81" s="7" t="s">
        <v>101</v>
      </c>
      <c r="E81" s="6" t="s">
        <v>7</v>
      </c>
      <c r="F81" s="4" t="s">
        <v>8</v>
      </c>
      <c r="G81" s="5" t="s">
        <v>243</v>
      </c>
      <c r="H81" s="3" t="s">
        <v>244</v>
      </c>
      <c r="I81" s="22">
        <v>174.3</v>
      </c>
      <c r="J81" s="23">
        <v>186.5</v>
      </c>
    </row>
    <row r="82" spans="1:10" ht="51" x14ac:dyDescent="0.25">
      <c r="A82" s="6" t="s">
        <v>245</v>
      </c>
      <c r="B82" s="7" t="s">
        <v>9</v>
      </c>
      <c r="C82" s="7" t="s">
        <v>9</v>
      </c>
      <c r="D82" s="7" t="s">
        <v>101</v>
      </c>
      <c r="E82" s="6" t="s">
        <v>7</v>
      </c>
      <c r="F82" s="4" t="s">
        <v>8</v>
      </c>
      <c r="G82" s="5" t="s">
        <v>246</v>
      </c>
      <c r="H82" s="3" t="s">
        <v>247</v>
      </c>
      <c r="I82" s="22">
        <v>382.26</v>
      </c>
      <c r="J82" s="23">
        <v>393.73</v>
      </c>
    </row>
    <row r="83" spans="1:10" ht="38.25" x14ac:dyDescent="0.25">
      <c r="A83" s="6" t="s">
        <v>248</v>
      </c>
      <c r="B83" s="7" t="s">
        <v>9</v>
      </c>
      <c r="C83" s="7" t="s">
        <v>9</v>
      </c>
      <c r="D83" s="7" t="s">
        <v>101</v>
      </c>
      <c r="E83" s="6" t="s">
        <v>7</v>
      </c>
      <c r="F83" s="4" t="s">
        <v>8</v>
      </c>
      <c r="G83" s="5" t="s">
        <v>249</v>
      </c>
      <c r="H83" s="3" t="s">
        <v>250</v>
      </c>
      <c r="I83" s="22">
        <v>215.04</v>
      </c>
      <c r="J83" s="23">
        <v>221.66</v>
      </c>
    </row>
    <row r="84" spans="1:10" ht="51" x14ac:dyDescent="0.25">
      <c r="A84" s="6" t="s">
        <v>251</v>
      </c>
      <c r="B84" s="7" t="s">
        <v>9</v>
      </c>
      <c r="C84" s="7" t="s">
        <v>9</v>
      </c>
      <c r="D84" s="7" t="s">
        <v>101</v>
      </c>
      <c r="E84" s="6" t="s">
        <v>7</v>
      </c>
      <c r="F84" s="4" t="s">
        <v>8</v>
      </c>
      <c r="G84" s="5" t="s">
        <v>157</v>
      </c>
      <c r="H84" s="3" t="s">
        <v>252</v>
      </c>
      <c r="I84" s="22">
        <v>163.19999999999999</v>
      </c>
      <c r="J84" s="23">
        <v>168.1</v>
      </c>
    </row>
    <row r="85" spans="1:10" ht="38.25" x14ac:dyDescent="0.25">
      <c r="A85" s="6" t="s">
        <v>253</v>
      </c>
      <c r="B85" s="7" t="s">
        <v>9</v>
      </c>
      <c r="C85" s="7" t="s">
        <v>9</v>
      </c>
      <c r="D85" s="7" t="s">
        <v>101</v>
      </c>
      <c r="E85" s="6" t="s">
        <v>7</v>
      </c>
      <c r="F85" s="4" t="s">
        <v>8</v>
      </c>
      <c r="G85" s="5" t="s">
        <v>254</v>
      </c>
      <c r="H85" s="3" t="s">
        <v>255</v>
      </c>
      <c r="I85" s="22">
        <v>76</v>
      </c>
      <c r="J85" s="23">
        <v>76</v>
      </c>
    </row>
    <row r="86" spans="1:10" ht="63.75" x14ac:dyDescent="0.25">
      <c r="A86" s="6" t="s">
        <v>256</v>
      </c>
      <c r="B86" s="7" t="s">
        <v>38</v>
      </c>
      <c r="C86" s="7" t="s">
        <v>9</v>
      </c>
      <c r="D86" s="7" t="s">
        <v>101</v>
      </c>
      <c r="E86" s="6" t="s">
        <v>7</v>
      </c>
      <c r="F86" s="4" t="s">
        <v>8</v>
      </c>
      <c r="G86" s="5" t="s">
        <v>95</v>
      </c>
      <c r="H86" s="3" t="s">
        <v>257</v>
      </c>
      <c r="I86" s="22">
        <v>6352.5</v>
      </c>
      <c r="J86" s="23">
        <v>6797.18</v>
      </c>
    </row>
    <row r="87" spans="1:10" ht="25.5" x14ac:dyDescent="0.25">
      <c r="A87" s="6" t="s">
        <v>258</v>
      </c>
      <c r="B87" s="7" t="s">
        <v>9</v>
      </c>
      <c r="C87" s="7" t="s">
        <v>9</v>
      </c>
      <c r="D87" s="7" t="s">
        <v>101</v>
      </c>
      <c r="E87" s="6" t="s">
        <v>7</v>
      </c>
      <c r="F87" s="4" t="s">
        <v>112</v>
      </c>
      <c r="G87" s="5" t="s">
        <v>259</v>
      </c>
      <c r="H87" s="3" t="s">
        <v>260</v>
      </c>
      <c r="I87" s="22">
        <v>1143.25</v>
      </c>
      <c r="J87" s="23">
        <v>1177.55</v>
      </c>
    </row>
    <row r="88" spans="1:10" ht="25.5" x14ac:dyDescent="0.25">
      <c r="A88" s="49" t="s">
        <v>261</v>
      </c>
      <c r="B88" s="51" t="s">
        <v>58</v>
      </c>
      <c r="C88" s="51" t="s">
        <v>9</v>
      </c>
      <c r="D88" s="51" t="s">
        <v>101</v>
      </c>
      <c r="E88" s="49" t="s">
        <v>7</v>
      </c>
      <c r="F88" s="57" t="s">
        <v>11</v>
      </c>
      <c r="G88" s="5" t="s">
        <v>181</v>
      </c>
      <c r="H88" s="57" t="s">
        <v>45</v>
      </c>
      <c r="I88" s="71">
        <f>SUM(K88:K94)</f>
        <v>0</v>
      </c>
      <c r="J88" s="69">
        <v>2381.96</v>
      </c>
    </row>
    <row r="89" spans="1:10" ht="25.5" x14ac:dyDescent="0.25">
      <c r="A89" s="59"/>
      <c r="B89" s="60"/>
      <c r="C89" s="60"/>
      <c r="D89" s="60"/>
      <c r="E89" s="59"/>
      <c r="F89" s="61"/>
      <c r="G89" s="5" t="s">
        <v>55</v>
      </c>
      <c r="H89" s="61"/>
      <c r="I89" s="74"/>
      <c r="J89" s="73"/>
    </row>
    <row r="90" spans="1:10" ht="25.5" x14ac:dyDescent="0.25">
      <c r="A90" s="59"/>
      <c r="B90" s="60"/>
      <c r="C90" s="60"/>
      <c r="D90" s="60"/>
      <c r="E90" s="59"/>
      <c r="F90" s="61"/>
      <c r="G90" s="5" t="s">
        <v>70</v>
      </c>
      <c r="H90" s="61"/>
      <c r="I90" s="74"/>
      <c r="J90" s="73"/>
    </row>
    <row r="91" spans="1:10" ht="38.25" x14ac:dyDescent="0.25">
      <c r="A91" s="59"/>
      <c r="B91" s="60"/>
      <c r="C91" s="60"/>
      <c r="D91" s="60"/>
      <c r="E91" s="59"/>
      <c r="F91" s="61"/>
      <c r="G91" s="30" t="s">
        <v>117</v>
      </c>
      <c r="H91" s="61"/>
      <c r="I91" s="74"/>
      <c r="J91" s="73"/>
    </row>
    <row r="92" spans="1:10" ht="25.5" x14ac:dyDescent="0.25">
      <c r="A92" s="59"/>
      <c r="B92" s="60"/>
      <c r="C92" s="60"/>
      <c r="D92" s="60"/>
      <c r="E92" s="59"/>
      <c r="F92" s="61"/>
      <c r="G92" s="5" t="s">
        <v>70</v>
      </c>
      <c r="H92" s="61"/>
      <c r="I92" s="74"/>
      <c r="J92" s="73"/>
    </row>
    <row r="93" spans="1:10" x14ac:dyDescent="0.25">
      <c r="A93" s="59"/>
      <c r="B93" s="60"/>
      <c r="C93" s="60"/>
      <c r="D93" s="60"/>
      <c r="E93" s="59"/>
      <c r="F93" s="61"/>
      <c r="G93" s="5" t="s">
        <v>44</v>
      </c>
      <c r="H93" s="61"/>
      <c r="I93" s="74"/>
      <c r="J93" s="73"/>
    </row>
    <row r="94" spans="1:10" x14ac:dyDescent="0.25">
      <c r="A94" s="59"/>
      <c r="B94" s="60"/>
      <c r="C94" s="60"/>
      <c r="D94" s="60"/>
      <c r="E94" s="59"/>
      <c r="F94" s="61"/>
      <c r="G94" s="5" t="s">
        <v>262</v>
      </c>
      <c r="H94" s="61"/>
      <c r="I94" s="74"/>
      <c r="J94" s="73"/>
    </row>
    <row r="95" spans="1:10" ht="38.25" x14ac:dyDescent="0.25">
      <c r="A95" s="6" t="s">
        <v>263</v>
      </c>
      <c r="B95" s="7" t="s">
        <v>6</v>
      </c>
      <c r="C95" s="7" t="s">
        <v>9</v>
      </c>
      <c r="D95" s="7" t="s">
        <v>101</v>
      </c>
      <c r="E95" s="6" t="s">
        <v>10</v>
      </c>
      <c r="F95" s="4" t="s">
        <v>11</v>
      </c>
      <c r="G95" s="5" t="s">
        <v>264</v>
      </c>
      <c r="H95" s="3" t="s">
        <v>265</v>
      </c>
      <c r="I95" s="22">
        <v>1611.6</v>
      </c>
      <c r="J95" s="23">
        <v>1724.41</v>
      </c>
    </row>
    <row r="96" spans="1:10" ht="51" x14ac:dyDescent="0.25">
      <c r="A96" s="6" t="s">
        <v>266</v>
      </c>
      <c r="B96" s="7" t="s">
        <v>6</v>
      </c>
      <c r="C96" s="7" t="s">
        <v>9</v>
      </c>
      <c r="D96" s="7" t="s">
        <v>101</v>
      </c>
      <c r="E96" s="6" t="s">
        <v>10</v>
      </c>
      <c r="F96" s="4" t="s">
        <v>11</v>
      </c>
      <c r="G96" s="5" t="s">
        <v>267</v>
      </c>
      <c r="H96" s="3" t="s">
        <v>268</v>
      </c>
      <c r="I96" s="22">
        <v>2324.14</v>
      </c>
      <c r="J96" s="23">
        <v>2486.83</v>
      </c>
    </row>
    <row r="97" spans="1:10" ht="51" x14ac:dyDescent="0.25">
      <c r="A97" s="6" t="s">
        <v>269</v>
      </c>
      <c r="B97" s="7" t="s">
        <v>9</v>
      </c>
      <c r="C97" s="7" t="s">
        <v>9</v>
      </c>
      <c r="D97" s="7" t="s">
        <v>101</v>
      </c>
      <c r="E97" s="6" t="s">
        <v>10</v>
      </c>
      <c r="F97" s="4" t="s">
        <v>11</v>
      </c>
      <c r="G97" s="5" t="s">
        <v>270</v>
      </c>
      <c r="H97" s="3" t="s">
        <v>53</v>
      </c>
      <c r="I97" s="22">
        <v>2439</v>
      </c>
      <c r="J97" s="23">
        <v>2609.73</v>
      </c>
    </row>
    <row r="98" spans="1:10" ht="25.5" x14ac:dyDescent="0.25">
      <c r="A98" s="6" t="s">
        <v>271</v>
      </c>
      <c r="B98" s="7" t="s">
        <v>58</v>
      </c>
      <c r="C98" s="7" t="s">
        <v>9</v>
      </c>
      <c r="D98" s="7" t="s">
        <v>101</v>
      </c>
      <c r="E98" s="6" t="s">
        <v>7</v>
      </c>
      <c r="F98" s="4" t="s">
        <v>86</v>
      </c>
      <c r="G98" s="5" t="s">
        <v>272</v>
      </c>
      <c r="H98" s="3" t="s">
        <v>273</v>
      </c>
      <c r="I98" s="22">
        <v>276.51</v>
      </c>
      <c r="J98" s="23">
        <v>276.51</v>
      </c>
    </row>
    <row r="99" spans="1:10" ht="51" x14ac:dyDescent="0.25">
      <c r="A99" s="6" t="s">
        <v>274</v>
      </c>
      <c r="B99" s="7" t="s">
        <v>49</v>
      </c>
      <c r="C99" s="7" t="s">
        <v>9</v>
      </c>
      <c r="D99" s="7" t="s">
        <v>101</v>
      </c>
      <c r="E99" s="6" t="s">
        <v>10</v>
      </c>
      <c r="F99" s="4" t="s">
        <v>8</v>
      </c>
      <c r="G99" s="5" t="s">
        <v>40</v>
      </c>
      <c r="H99" s="3" t="s">
        <v>275</v>
      </c>
      <c r="I99" s="22">
        <v>4435</v>
      </c>
      <c r="J99" s="23">
        <f>+I99*1.07</f>
        <v>4745.4500000000007</v>
      </c>
    </row>
    <row r="100" spans="1:10" ht="51" x14ac:dyDescent="0.25">
      <c r="A100" s="6" t="s">
        <v>276</v>
      </c>
      <c r="B100" s="7" t="s">
        <v>49</v>
      </c>
      <c r="C100" s="7" t="s">
        <v>9</v>
      </c>
      <c r="D100" s="7" t="s">
        <v>101</v>
      </c>
      <c r="E100" s="6" t="s">
        <v>7</v>
      </c>
      <c r="F100" s="4" t="s">
        <v>11</v>
      </c>
      <c r="G100" s="5" t="s">
        <v>277</v>
      </c>
      <c r="H100" s="3" t="s">
        <v>278</v>
      </c>
      <c r="I100" s="22">
        <v>235.23</v>
      </c>
      <c r="J100" s="23">
        <v>250.27</v>
      </c>
    </row>
    <row r="101" spans="1:10" ht="25.5" x14ac:dyDescent="0.25">
      <c r="A101" s="6" t="s">
        <v>279</v>
      </c>
      <c r="B101" s="7" t="s">
        <v>49</v>
      </c>
      <c r="C101" s="7" t="s">
        <v>9</v>
      </c>
      <c r="D101" s="7" t="s">
        <v>101</v>
      </c>
      <c r="E101" s="6" t="s">
        <v>10</v>
      </c>
      <c r="F101" s="4" t="s">
        <v>11</v>
      </c>
      <c r="G101" s="5" t="s">
        <v>280</v>
      </c>
      <c r="H101" s="3" t="s">
        <v>281</v>
      </c>
      <c r="I101" s="22">
        <v>10200</v>
      </c>
      <c r="J101" s="23">
        <v>10200</v>
      </c>
    </row>
    <row r="102" spans="1:10" ht="51" x14ac:dyDescent="0.25">
      <c r="A102" s="6" t="s">
        <v>282</v>
      </c>
      <c r="B102" s="7" t="s">
        <v>36</v>
      </c>
      <c r="C102" s="7" t="s">
        <v>9</v>
      </c>
      <c r="D102" s="7" t="s">
        <v>101</v>
      </c>
      <c r="E102" s="6" t="s">
        <v>10</v>
      </c>
      <c r="F102" s="4" t="s">
        <v>283</v>
      </c>
      <c r="G102" s="5" t="s">
        <v>284</v>
      </c>
      <c r="H102" s="3" t="s">
        <v>285</v>
      </c>
      <c r="I102" s="22">
        <v>4830</v>
      </c>
      <c r="J102" s="23">
        <v>4830</v>
      </c>
    </row>
    <row r="103" spans="1:10" ht="38.25" x14ac:dyDescent="0.25">
      <c r="A103" s="6" t="s">
        <v>286</v>
      </c>
      <c r="B103" s="7" t="s">
        <v>36</v>
      </c>
      <c r="C103" s="7" t="s">
        <v>9</v>
      </c>
      <c r="D103" s="7" t="s">
        <v>101</v>
      </c>
      <c r="E103" s="6" t="s">
        <v>10</v>
      </c>
      <c r="F103" s="4" t="s">
        <v>11</v>
      </c>
      <c r="G103" s="5" t="s">
        <v>287</v>
      </c>
      <c r="H103" s="3" t="s">
        <v>288</v>
      </c>
      <c r="I103" s="22">
        <v>8354.16</v>
      </c>
      <c r="J103" s="23">
        <v>8938.9500000000007</v>
      </c>
    </row>
    <row r="104" spans="1:10" ht="63.75" x14ac:dyDescent="0.25">
      <c r="A104" s="6" t="s">
        <v>289</v>
      </c>
      <c r="B104" s="7" t="s">
        <v>29</v>
      </c>
      <c r="C104" s="7" t="s">
        <v>33</v>
      </c>
      <c r="D104" s="7" t="s">
        <v>101</v>
      </c>
      <c r="E104" s="6" t="s">
        <v>10</v>
      </c>
      <c r="F104" s="4" t="s">
        <v>11</v>
      </c>
      <c r="G104" s="5" t="s">
        <v>290</v>
      </c>
      <c r="H104" s="3" t="s">
        <v>291</v>
      </c>
      <c r="I104" s="22">
        <v>12529.41</v>
      </c>
      <c r="J104" s="23">
        <v>12529.41</v>
      </c>
    </row>
    <row r="105" spans="1:10" ht="63.75" x14ac:dyDescent="0.25">
      <c r="A105" s="6" t="s">
        <v>292</v>
      </c>
      <c r="B105" s="7" t="s">
        <v>17</v>
      </c>
      <c r="C105" s="7" t="s">
        <v>9</v>
      </c>
      <c r="D105" s="7" t="s">
        <v>101</v>
      </c>
      <c r="E105" s="6" t="s">
        <v>10</v>
      </c>
      <c r="F105" s="4" t="s">
        <v>8</v>
      </c>
      <c r="G105" s="5" t="s">
        <v>293</v>
      </c>
      <c r="H105" s="3" t="s">
        <v>294</v>
      </c>
      <c r="I105" s="22">
        <v>3175</v>
      </c>
      <c r="J105" s="23">
        <v>3397.25</v>
      </c>
    </row>
    <row r="106" spans="1:10" ht="63.75" x14ac:dyDescent="0.25">
      <c r="A106" s="6" t="s">
        <v>295</v>
      </c>
      <c r="B106" s="7" t="s">
        <v>16</v>
      </c>
      <c r="C106" s="7" t="s">
        <v>9</v>
      </c>
      <c r="D106" s="7" t="s">
        <v>101</v>
      </c>
      <c r="E106" s="6" t="s">
        <v>7</v>
      </c>
      <c r="F106" s="4" t="s">
        <v>11</v>
      </c>
      <c r="G106" s="5" t="s">
        <v>47</v>
      </c>
      <c r="H106" s="3" t="s">
        <v>296</v>
      </c>
      <c r="I106" s="22">
        <v>481.47</v>
      </c>
      <c r="J106" s="23">
        <v>495.92</v>
      </c>
    </row>
    <row r="107" spans="1:10" ht="38.25" x14ac:dyDescent="0.25">
      <c r="A107" s="6" t="s">
        <v>297</v>
      </c>
      <c r="B107" s="7" t="s">
        <v>34</v>
      </c>
      <c r="C107" s="7" t="s">
        <v>9</v>
      </c>
      <c r="D107" s="7" t="s">
        <v>101</v>
      </c>
      <c r="E107" s="6" t="s">
        <v>7</v>
      </c>
      <c r="F107" s="4" t="s">
        <v>35</v>
      </c>
      <c r="G107" s="5" t="s">
        <v>298</v>
      </c>
      <c r="H107" s="3" t="s">
        <v>299</v>
      </c>
      <c r="I107" s="22">
        <v>140</v>
      </c>
      <c r="J107" s="23">
        <v>149.80000000000001</v>
      </c>
    </row>
    <row r="108" spans="1:10" x14ac:dyDescent="0.25">
      <c r="A108" s="6" t="s">
        <v>300</v>
      </c>
      <c r="B108" s="7" t="s">
        <v>36</v>
      </c>
      <c r="C108" s="7" t="s">
        <v>9</v>
      </c>
      <c r="D108" s="7" t="s">
        <v>101</v>
      </c>
      <c r="E108" s="6" t="s">
        <v>7</v>
      </c>
      <c r="F108" s="4" t="s">
        <v>28</v>
      </c>
      <c r="G108" s="5" t="s">
        <v>301</v>
      </c>
      <c r="H108" s="3" t="s">
        <v>302</v>
      </c>
      <c r="I108" s="22">
        <v>337</v>
      </c>
      <c r="J108" s="23">
        <v>337</v>
      </c>
    </row>
    <row r="109" spans="1:10" ht="51" x14ac:dyDescent="0.25">
      <c r="A109" s="6" t="s">
        <v>303</v>
      </c>
      <c r="B109" s="7" t="s">
        <v>24</v>
      </c>
      <c r="C109" s="7" t="s">
        <v>9</v>
      </c>
      <c r="D109" s="7" t="s">
        <v>101</v>
      </c>
      <c r="E109" s="6" t="s">
        <v>7</v>
      </c>
      <c r="F109" s="4" t="s">
        <v>8</v>
      </c>
      <c r="G109" s="5" t="s">
        <v>31</v>
      </c>
      <c r="H109" s="3" t="s">
        <v>304</v>
      </c>
      <c r="I109" s="22">
        <v>299</v>
      </c>
      <c r="J109" s="23">
        <v>299</v>
      </c>
    </row>
    <row r="110" spans="1:10" ht="51" x14ac:dyDescent="0.25">
      <c r="A110" s="6" t="s">
        <v>305</v>
      </c>
      <c r="B110" s="7" t="s">
        <v>24</v>
      </c>
      <c r="C110" s="7" t="s">
        <v>9</v>
      </c>
      <c r="D110" s="7" t="s">
        <v>101</v>
      </c>
      <c r="E110" s="6" t="s">
        <v>7</v>
      </c>
      <c r="F110" s="4" t="s">
        <v>8</v>
      </c>
      <c r="G110" s="5" t="s">
        <v>254</v>
      </c>
      <c r="H110" s="3" t="s">
        <v>306</v>
      </c>
      <c r="I110" s="22">
        <v>223.55</v>
      </c>
      <c r="J110" s="23">
        <v>239.2</v>
      </c>
    </row>
    <row r="111" spans="1:10" ht="38.25" x14ac:dyDescent="0.25">
      <c r="A111" s="6" t="s">
        <v>307</v>
      </c>
      <c r="B111" s="7" t="s">
        <v>9</v>
      </c>
      <c r="C111" s="7" t="s">
        <v>9</v>
      </c>
      <c r="D111" s="7" t="s">
        <v>101</v>
      </c>
      <c r="E111" s="6" t="s">
        <v>10</v>
      </c>
      <c r="F111" s="4" t="s">
        <v>308</v>
      </c>
      <c r="G111" s="5" t="s">
        <v>309</v>
      </c>
      <c r="H111" s="3" t="s">
        <v>310</v>
      </c>
      <c r="I111" s="22">
        <f>1200*12</f>
        <v>14400</v>
      </c>
      <c r="J111" s="23">
        <v>14400</v>
      </c>
    </row>
    <row r="112" spans="1:10" ht="51" x14ac:dyDescent="0.25">
      <c r="A112" s="6" t="s">
        <v>311</v>
      </c>
      <c r="B112" s="7" t="s">
        <v>24</v>
      </c>
      <c r="C112" s="7" t="s">
        <v>9</v>
      </c>
      <c r="D112" s="7" t="s">
        <v>101</v>
      </c>
      <c r="E112" s="6" t="s">
        <v>7</v>
      </c>
      <c r="F112" s="4" t="s">
        <v>8</v>
      </c>
      <c r="G112" s="5" t="s">
        <v>157</v>
      </c>
      <c r="H112" s="3" t="s">
        <v>312</v>
      </c>
      <c r="I112" s="22">
        <v>442.86</v>
      </c>
      <c r="J112" s="23">
        <v>457.29</v>
      </c>
    </row>
    <row r="113" spans="1:10" ht="38.25" x14ac:dyDescent="0.25">
      <c r="A113" s="6" t="s">
        <v>313</v>
      </c>
      <c r="B113" s="7" t="s">
        <v>49</v>
      </c>
      <c r="C113" s="7" t="s">
        <v>9</v>
      </c>
      <c r="D113" s="7" t="s">
        <v>101</v>
      </c>
      <c r="E113" s="6" t="s">
        <v>7</v>
      </c>
      <c r="F113" s="4" t="s">
        <v>11</v>
      </c>
      <c r="G113" s="5" t="s">
        <v>314</v>
      </c>
      <c r="H113" s="3" t="s">
        <v>315</v>
      </c>
      <c r="I113" s="22">
        <v>1641.6</v>
      </c>
      <c r="J113" s="23">
        <v>1756.51</v>
      </c>
    </row>
    <row r="114" spans="1:10" ht="51" x14ac:dyDescent="0.25">
      <c r="A114" s="6" t="s">
        <v>316</v>
      </c>
      <c r="B114" s="7" t="s">
        <v>24</v>
      </c>
      <c r="C114" s="7" t="s">
        <v>9</v>
      </c>
      <c r="D114" s="7" t="s">
        <v>101</v>
      </c>
      <c r="E114" s="6" t="s">
        <v>10</v>
      </c>
      <c r="F114" s="4" t="s">
        <v>8</v>
      </c>
      <c r="G114" s="5" t="s">
        <v>317</v>
      </c>
      <c r="H114" s="3" t="s">
        <v>318</v>
      </c>
      <c r="I114" s="22">
        <v>3201.4</v>
      </c>
      <c r="J114" s="23">
        <v>3201.4</v>
      </c>
    </row>
    <row r="115" spans="1:10" ht="38.25" x14ac:dyDescent="0.25">
      <c r="A115" s="6" t="s">
        <v>319</v>
      </c>
      <c r="B115" s="7" t="s">
        <v>24</v>
      </c>
      <c r="C115" s="7" t="s">
        <v>9</v>
      </c>
      <c r="D115" s="7" t="s">
        <v>101</v>
      </c>
      <c r="E115" s="6" t="s">
        <v>7</v>
      </c>
      <c r="F115" s="4" t="s">
        <v>11</v>
      </c>
      <c r="G115" s="5" t="s">
        <v>105</v>
      </c>
      <c r="H115" s="3" t="s">
        <v>320</v>
      </c>
      <c r="I115" s="22">
        <v>1336</v>
      </c>
      <c r="J115" s="23">
        <v>1336</v>
      </c>
    </row>
    <row r="116" spans="1:10" ht="51" x14ac:dyDescent="0.25">
      <c r="A116" s="6" t="s">
        <v>321</v>
      </c>
      <c r="B116" s="7" t="s">
        <v>24</v>
      </c>
      <c r="C116" s="7" t="s">
        <v>9</v>
      </c>
      <c r="D116" s="7" t="s">
        <v>101</v>
      </c>
      <c r="E116" s="6" t="s">
        <v>10</v>
      </c>
      <c r="F116" s="4" t="s">
        <v>11</v>
      </c>
      <c r="G116" s="5" t="s">
        <v>322</v>
      </c>
      <c r="H116" s="3" t="s">
        <v>323</v>
      </c>
      <c r="I116" s="22">
        <v>8074.58</v>
      </c>
      <c r="J116" s="23">
        <v>8639.7999999999993</v>
      </c>
    </row>
    <row r="117" spans="1:10" ht="76.5" x14ac:dyDescent="0.25">
      <c r="A117" s="6" t="s">
        <v>324</v>
      </c>
      <c r="B117" s="7" t="s">
        <v>43</v>
      </c>
      <c r="C117" s="7" t="s">
        <v>9</v>
      </c>
      <c r="D117" s="7" t="s">
        <v>101</v>
      </c>
      <c r="E117" s="6" t="s">
        <v>7</v>
      </c>
      <c r="F117" s="4" t="s">
        <v>11</v>
      </c>
      <c r="G117" s="5" t="s">
        <v>214</v>
      </c>
      <c r="H117" s="3" t="s">
        <v>325</v>
      </c>
      <c r="I117" s="22">
        <v>553.5</v>
      </c>
      <c r="J117" s="23">
        <v>553.5</v>
      </c>
    </row>
    <row r="118" spans="1:10" x14ac:dyDescent="0.25">
      <c r="A118" s="49" t="s">
        <v>326</v>
      </c>
      <c r="B118" s="51" t="s">
        <v>24</v>
      </c>
      <c r="C118" s="51" t="s">
        <v>9</v>
      </c>
      <c r="D118" s="51" t="s">
        <v>101</v>
      </c>
      <c r="E118" s="49" t="s">
        <v>7</v>
      </c>
      <c r="F118" s="55" t="s">
        <v>11</v>
      </c>
      <c r="G118" s="5" t="s">
        <v>44</v>
      </c>
      <c r="H118" s="57" t="s">
        <v>327</v>
      </c>
      <c r="I118" s="71">
        <v>7045.3</v>
      </c>
      <c r="J118" s="69">
        <v>10863.27</v>
      </c>
    </row>
    <row r="119" spans="1:10" ht="25.5" x14ac:dyDescent="0.25">
      <c r="A119" s="59"/>
      <c r="B119" s="60"/>
      <c r="C119" s="60"/>
      <c r="D119" s="60"/>
      <c r="E119" s="59"/>
      <c r="F119" s="62"/>
      <c r="G119" s="9" t="s">
        <v>181</v>
      </c>
      <c r="H119" s="61"/>
      <c r="I119" s="74"/>
      <c r="J119" s="73"/>
    </row>
    <row r="120" spans="1:10" ht="25.5" x14ac:dyDescent="0.25">
      <c r="A120" s="50"/>
      <c r="B120" s="52"/>
      <c r="C120" s="52"/>
      <c r="D120" s="52"/>
      <c r="E120" s="50"/>
      <c r="F120" s="56"/>
      <c r="G120" s="12" t="s">
        <v>328</v>
      </c>
      <c r="H120" s="58"/>
      <c r="I120" s="72"/>
      <c r="J120" s="70"/>
    </row>
    <row r="121" spans="1:10" ht="51" x14ac:dyDescent="0.25">
      <c r="A121" s="6" t="s">
        <v>329</v>
      </c>
      <c r="B121" s="7" t="s">
        <v>330</v>
      </c>
      <c r="C121" s="7" t="s">
        <v>9</v>
      </c>
      <c r="D121" s="7" t="s">
        <v>101</v>
      </c>
      <c r="E121" s="6" t="s">
        <v>7</v>
      </c>
      <c r="F121" s="4" t="s">
        <v>112</v>
      </c>
      <c r="G121" s="5" t="s">
        <v>331</v>
      </c>
      <c r="H121" s="3" t="s">
        <v>332</v>
      </c>
      <c r="I121" s="22">
        <v>165.2</v>
      </c>
      <c r="J121" s="23">
        <v>176.76</v>
      </c>
    </row>
    <row r="122" spans="1:10" ht="25.5" x14ac:dyDescent="0.25">
      <c r="A122" s="6" t="s">
        <v>333</v>
      </c>
      <c r="B122" s="7" t="s">
        <v>56</v>
      </c>
      <c r="C122" s="7" t="s">
        <v>9</v>
      </c>
      <c r="D122" s="7" t="s">
        <v>101</v>
      </c>
      <c r="E122" s="6" t="s">
        <v>7</v>
      </c>
      <c r="F122" s="4" t="s">
        <v>8</v>
      </c>
      <c r="G122" s="5" t="s">
        <v>334</v>
      </c>
      <c r="H122" s="3" t="s">
        <v>335</v>
      </c>
      <c r="I122" s="22">
        <v>1377.49</v>
      </c>
      <c r="J122" s="23">
        <v>1473.91</v>
      </c>
    </row>
    <row r="123" spans="1:10" ht="89.25" x14ac:dyDescent="0.25">
      <c r="A123" s="6" t="s">
        <v>336</v>
      </c>
      <c r="B123" s="7" t="s">
        <v>46</v>
      </c>
      <c r="C123" s="7" t="s">
        <v>9</v>
      </c>
      <c r="D123" s="7" t="s">
        <v>101</v>
      </c>
      <c r="E123" s="6" t="s">
        <v>10</v>
      </c>
      <c r="F123" s="4" t="s">
        <v>11</v>
      </c>
      <c r="G123" s="5" t="s">
        <v>337</v>
      </c>
      <c r="H123" s="3" t="s">
        <v>338</v>
      </c>
      <c r="I123" s="22">
        <v>64</v>
      </c>
      <c r="J123" s="23">
        <v>64</v>
      </c>
    </row>
    <row r="124" spans="1:10" ht="89.25" x14ac:dyDescent="0.25">
      <c r="A124" s="6" t="s">
        <v>339</v>
      </c>
      <c r="B124" s="7" t="s">
        <v>46</v>
      </c>
      <c r="C124" s="7" t="s">
        <v>9</v>
      </c>
      <c r="D124" s="7" t="s">
        <v>101</v>
      </c>
      <c r="E124" s="6" t="s">
        <v>10</v>
      </c>
      <c r="F124" s="4" t="s">
        <v>11</v>
      </c>
      <c r="G124" s="5" t="s">
        <v>340</v>
      </c>
      <c r="H124" s="3" t="s">
        <v>341</v>
      </c>
      <c r="I124" s="22">
        <v>1312.8</v>
      </c>
      <c r="J124" s="23">
        <v>1404.7</v>
      </c>
    </row>
    <row r="125" spans="1:10" ht="25.5" x14ac:dyDescent="0.25">
      <c r="A125" s="49" t="s">
        <v>342</v>
      </c>
      <c r="B125" s="51" t="s">
        <v>27</v>
      </c>
      <c r="C125" s="51" t="s">
        <v>9</v>
      </c>
      <c r="D125" s="51" t="s">
        <v>101</v>
      </c>
      <c r="E125" s="49" t="s">
        <v>7</v>
      </c>
      <c r="F125" s="57" t="s">
        <v>283</v>
      </c>
      <c r="G125" s="9" t="s">
        <v>259</v>
      </c>
      <c r="H125" s="57" t="s">
        <v>343</v>
      </c>
      <c r="I125" s="71">
        <f>844+1328.4</f>
        <v>2172.4</v>
      </c>
      <c r="J125" s="69">
        <f>844+1368.25</f>
        <v>2212.25</v>
      </c>
    </row>
    <row r="126" spans="1:10" ht="25.5" x14ac:dyDescent="0.25">
      <c r="A126" s="50"/>
      <c r="B126" s="52"/>
      <c r="C126" s="52"/>
      <c r="D126" s="52"/>
      <c r="E126" s="50"/>
      <c r="F126" s="58"/>
      <c r="G126" s="12" t="s">
        <v>105</v>
      </c>
      <c r="H126" s="58"/>
      <c r="I126" s="72"/>
      <c r="J126" s="70"/>
    </row>
    <row r="127" spans="1:10" x14ac:dyDescent="0.25">
      <c r="A127" s="49" t="s">
        <v>344</v>
      </c>
      <c r="B127" s="51" t="s">
        <v>29</v>
      </c>
      <c r="C127" s="51" t="s">
        <v>9</v>
      </c>
      <c r="D127" s="51" t="s">
        <v>101</v>
      </c>
      <c r="E127" s="49" t="s">
        <v>7</v>
      </c>
      <c r="F127" s="57" t="s">
        <v>11</v>
      </c>
      <c r="G127" s="9" t="s">
        <v>57</v>
      </c>
      <c r="H127" s="57" t="s">
        <v>345</v>
      </c>
      <c r="I127" s="71">
        <v>12045.19</v>
      </c>
      <c r="J127" s="69">
        <v>12782.15</v>
      </c>
    </row>
    <row r="128" spans="1:10" ht="25.5" x14ac:dyDescent="0.25">
      <c r="A128" s="50"/>
      <c r="B128" s="52"/>
      <c r="C128" s="52"/>
      <c r="D128" s="52"/>
      <c r="E128" s="50"/>
      <c r="F128" s="58"/>
      <c r="G128" s="12" t="s">
        <v>181</v>
      </c>
      <c r="H128" s="58"/>
      <c r="I128" s="72"/>
      <c r="J128" s="70"/>
    </row>
    <row r="129" spans="1:10" ht="25.5" x14ac:dyDescent="0.25">
      <c r="A129" s="6" t="s">
        <v>346</v>
      </c>
      <c r="B129" s="7" t="s">
        <v>56</v>
      </c>
      <c r="C129" s="7" t="s">
        <v>9</v>
      </c>
      <c r="D129" s="7" t="s">
        <v>101</v>
      </c>
      <c r="E129" s="6" t="s">
        <v>7</v>
      </c>
      <c r="F129" s="4" t="s">
        <v>283</v>
      </c>
      <c r="G129" s="5" t="s">
        <v>347</v>
      </c>
      <c r="H129" s="3" t="s">
        <v>348</v>
      </c>
      <c r="I129" s="22">
        <v>1863.71</v>
      </c>
      <c r="J129" s="23">
        <v>1994.17</v>
      </c>
    </row>
    <row r="130" spans="1:10" ht="51" x14ac:dyDescent="0.25">
      <c r="A130" s="6" t="s">
        <v>349</v>
      </c>
      <c r="B130" s="7" t="s">
        <v>27</v>
      </c>
      <c r="C130" s="7" t="s">
        <v>9</v>
      </c>
      <c r="D130" s="7" t="s">
        <v>101</v>
      </c>
      <c r="E130" s="6" t="s">
        <v>7</v>
      </c>
      <c r="F130" s="4" t="s">
        <v>350</v>
      </c>
      <c r="G130" s="5" t="s">
        <v>105</v>
      </c>
      <c r="H130" s="3" t="s">
        <v>351</v>
      </c>
      <c r="I130" s="22">
        <v>1233.95</v>
      </c>
      <c r="J130" s="23">
        <v>1233.95</v>
      </c>
    </row>
    <row r="131" spans="1:10" ht="38.25" x14ac:dyDescent="0.25">
      <c r="A131" s="6" t="s">
        <v>352</v>
      </c>
      <c r="B131" s="7" t="s">
        <v>56</v>
      </c>
      <c r="C131" s="7" t="s">
        <v>9</v>
      </c>
      <c r="D131" s="7" t="s">
        <v>101</v>
      </c>
      <c r="E131" s="6" t="s">
        <v>7</v>
      </c>
      <c r="F131" s="4" t="s">
        <v>88</v>
      </c>
      <c r="G131" s="5" t="s">
        <v>60</v>
      </c>
      <c r="H131" s="3" t="s">
        <v>84</v>
      </c>
      <c r="I131" s="22">
        <f>27.89+152.25</f>
        <v>180.14</v>
      </c>
      <c r="J131" s="23">
        <v>186.66</v>
      </c>
    </row>
    <row r="132" spans="1:10" ht="51" x14ac:dyDescent="0.25">
      <c r="A132" s="6" t="s">
        <v>353</v>
      </c>
      <c r="B132" s="7" t="s">
        <v>56</v>
      </c>
      <c r="C132" s="7" t="s">
        <v>9</v>
      </c>
      <c r="D132" s="7" t="s">
        <v>101</v>
      </c>
      <c r="E132" s="6" t="s">
        <v>7</v>
      </c>
      <c r="F132" s="4" t="s">
        <v>11</v>
      </c>
      <c r="G132" s="5" t="s">
        <v>354</v>
      </c>
      <c r="H132" s="3" t="s">
        <v>355</v>
      </c>
      <c r="I132" s="22">
        <v>886.5</v>
      </c>
      <c r="J132" s="23">
        <v>948.56</v>
      </c>
    </row>
    <row r="133" spans="1:10" x14ac:dyDescent="0.25">
      <c r="A133" s="49" t="s">
        <v>356</v>
      </c>
      <c r="B133" s="51" t="s">
        <v>27</v>
      </c>
      <c r="C133" s="51" t="s">
        <v>9</v>
      </c>
      <c r="D133" s="51" t="s">
        <v>101</v>
      </c>
      <c r="E133" s="49" t="s">
        <v>10</v>
      </c>
      <c r="F133" s="8" t="s">
        <v>8</v>
      </c>
      <c r="G133" s="9" t="s">
        <v>357</v>
      </c>
      <c r="H133" s="57" t="s">
        <v>63</v>
      </c>
      <c r="I133" s="71">
        <f>SUM(K133:K134)</f>
        <v>0</v>
      </c>
      <c r="J133" s="69">
        <f>SUM(K133:K134)</f>
        <v>0</v>
      </c>
    </row>
    <row r="134" spans="1:10" ht="76.5" x14ac:dyDescent="0.25">
      <c r="A134" s="50"/>
      <c r="B134" s="52"/>
      <c r="C134" s="52"/>
      <c r="D134" s="52"/>
      <c r="E134" s="50"/>
      <c r="F134" s="31" t="s">
        <v>11</v>
      </c>
      <c r="G134" s="12" t="s">
        <v>358</v>
      </c>
      <c r="H134" s="58"/>
      <c r="I134" s="72"/>
      <c r="J134" s="70"/>
    </row>
    <row r="135" spans="1:10" ht="38.25" x14ac:dyDescent="0.25">
      <c r="A135" s="6" t="s">
        <v>359</v>
      </c>
      <c r="B135" s="7" t="s">
        <v>32</v>
      </c>
      <c r="C135" s="7" t="s">
        <v>9</v>
      </c>
      <c r="D135" s="7" t="s">
        <v>101</v>
      </c>
      <c r="E135" s="6" t="s">
        <v>7</v>
      </c>
      <c r="F135" s="4" t="s">
        <v>11</v>
      </c>
      <c r="G135" s="5" t="s">
        <v>360</v>
      </c>
      <c r="H135" s="3" t="s">
        <v>361</v>
      </c>
      <c r="I135" s="22">
        <v>146.56</v>
      </c>
      <c r="J135" s="23">
        <v>149.34</v>
      </c>
    </row>
    <row r="136" spans="1:10" ht="38.25" x14ac:dyDescent="0.25">
      <c r="A136" s="6" t="s">
        <v>362</v>
      </c>
      <c r="B136" s="7" t="s">
        <v>32</v>
      </c>
      <c r="C136" s="7" t="s">
        <v>9</v>
      </c>
      <c r="D136" s="7" t="s">
        <v>101</v>
      </c>
      <c r="E136" s="6" t="s">
        <v>7</v>
      </c>
      <c r="F136" s="4" t="s">
        <v>11</v>
      </c>
      <c r="G136" s="5" t="s">
        <v>360</v>
      </c>
      <c r="H136" s="3" t="s">
        <v>361</v>
      </c>
      <c r="I136" s="22">
        <v>90.36</v>
      </c>
      <c r="J136" s="23">
        <v>92.76</v>
      </c>
    </row>
    <row r="137" spans="1:10" ht="38.25" x14ac:dyDescent="0.25">
      <c r="A137" s="6" t="s">
        <v>363</v>
      </c>
      <c r="B137" s="7" t="s">
        <v>9</v>
      </c>
      <c r="C137" s="7" t="s">
        <v>38</v>
      </c>
      <c r="D137" s="7" t="s">
        <v>101</v>
      </c>
      <c r="E137" s="6" t="s">
        <v>7</v>
      </c>
      <c r="F137" s="4" t="s">
        <v>112</v>
      </c>
      <c r="G137" s="5" t="s">
        <v>13</v>
      </c>
      <c r="H137" s="3" t="s">
        <v>364</v>
      </c>
      <c r="I137" s="22">
        <v>42.47</v>
      </c>
      <c r="J137" s="23">
        <v>44.64</v>
      </c>
    </row>
    <row r="138" spans="1:10" ht="51" x14ac:dyDescent="0.25">
      <c r="A138" s="6" t="s">
        <v>365</v>
      </c>
      <c r="B138" s="7" t="s">
        <v>9</v>
      </c>
      <c r="C138" s="7" t="s">
        <v>38</v>
      </c>
      <c r="D138" s="7" t="s">
        <v>101</v>
      </c>
      <c r="E138" s="6" t="s">
        <v>7</v>
      </c>
      <c r="F138" s="4" t="s">
        <v>11</v>
      </c>
      <c r="G138" s="5" t="s">
        <v>366</v>
      </c>
      <c r="H138" s="3" t="s">
        <v>367</v>
      </c>
      <c r="I138" s="22">
        <v>4021.48</v>
      </c>
      <c r="J138" s="23">
        <v>4302.9799999999996</v>
      </c>
    </row>
    <row r="139" spans="1:10" x14ac:dyDescent="0.25">
      <c r="A139" s="49" t="s">
        <v>368</v>
      </c>
      <c r="B139" s="51" t="s">
        <v>9</v>
      </c>
      <c r="C139" s="51" t="s">
        <v>38</v>
      </c>
      <c r="D139" s="51" t="s">
        <v>101</v>
      </c>
      <c r="E139" s="49" t="s">
        <v>7</v>
      </c>
      <c r="F139" s="57" t="s">
        <v>11</v>
      </c>
      <c r="G139" s="9" t="s">
        <v>44</v>
      </c>
      <c r="H139" s="57" t="s">
        <v>369</v>
      </c>
      <c r="I139" s="71">
        <f>SUBTOTAL(9,K139:K141)</f>
        <v>0</v>
      </c>
      <c r="J139" s="69">
        <f>788.98+2742.1+3801.13</f>
        <v>7332.21</v>
      </c>
    </row>
    <row r="140" spans="1:10" ht="25.5" x14ac:dyDescent="0.25">
      <c r="A140" s="59"/>
      <c r="B140" s="60"/>
      <c r="C140" s="60"/>
      <c r="D140" s="60"/>
      <c r="E140" s="59"/>
      <c r="F140" s="61"/>
      <c r="G140" s="16" t="s">
        <v>181</v>
      </c>
      <c r="H140" s="61"/>
      <c r="I140" s="74"/>
      <c r="J140" s="73"/>
    </row>
    <row r="141" spans="1:10" ht="25.5" x14ac:dyDescent="0.25">
      <c r="A141" s="50"/>
      <c r="B141" s="52"/>
      <c r="C141" s="52"/>
      <c r="D141" s="52"/>
      <c r="E141" s="50"/>
      <c r="F141" s="58"/>
      <c r="G141" s="15" t="s">
        <v>328</v>
      </c>
      <c r="H141" s="58"/>
      <c r="I141" s="72"/>
      <c r="J141" s="70"/>
    </row>
    <row r="142" spans="1:10" ht="38.25" x14ac:dyDescent="0.25">
      <c r="A142" s="6" t="s">
        <v>370</v>
      </c>
      <c r="B142" s="7" t="s">
        <v>38</v>
      </c>
      <c r="C142" s="7" t="s">
        <v>38</v>
      </c>
      <c r="D142" s="7" t="s">
        <v>101</v>
      </c>
      <c r="E142" s="6" t="s">
        <v>10</v>
      </c>
      <c r="F142" s="4" t="s">
        <v>283</v>
      </c>
      <c r="G142" s="5" t="s">
        <v>371</v>
      </c>
      <c r="H142" s="3" t="s">
        <v>372</v>
      </c>
      <c r="I142" s="22">
        <v>236</v>
      </c>
      <c r="J142" s="23">
        <v>259.52</v>
      </c>
    </row>
    <row r="143" spans="1:10" ht="51" x14ac:dyDescent="0.25">
      <c r="A143" s="18" t="s">
        <v>373</v>
      </c>
      <c r="B143" s="32" t="s">
        <v>9</v>
      </c>
      <c r="C143" s="32" t="s">
        <v>38</v>
      </c>
      <c r="D143" s="32" t="s">
        <v>101</v>
      </c>
      <c r="E143" s="18" t="s">
        <v>10</v>
      </c>
      <c r="F143" s="10" t="s">
        <v>283</v>
      </c>
      <c r="G143" s="9" t="s">
        <v>374</v>
      </c>
      <c r="H143" s="10" t="s">
        <v>375</v>
      </c>
      <c r="I143" s="24">
        <v>2500</v>
      </c>
      <c r="J143" s="25">
        <v>2575</v>
      </c>
    </row>
    <row r="144" spans="1:10" ht="38.25" x14ac:dyDescent="0.25">
      <c r="A144" s="6" t="s">
        <v>376</v>
      </c>
      <c r="B144" s="7" t="s">
        <v>21</v>
      </c>
      <c r="C144" s="7" t="s">
        <v>9</v>
      </c>
      <c r="D144" s="7" t="s">
        <v>101</v>
      </c>
      <c r="E144" s="6" t="s">
        <v>7</v>
      </c>
      <c r="F144" s="4" t="s">
        <v>112</v>
      </c>
      <c r="G144" s="5" t="s">
        <v>377</v>
      </c>
      <c r="H144" s="3" t="s">
        <v>378</v>
      </c>
      <c r="I144" s="22">
        <v>1284</v>
      </c>
      <c r="J144" s="23">
        <v>1373.88</v>
      </c>
    </row>
    <row r="145" spans="1:10" ht="25.5" x14ac:dyDescent="0.25">
      <c r="A145" s="6" t="s">
        <v>379</v>
      </c>
      <c r="B145" s="7" t="s">
        <v>49</v>
      </c>
      <c r="C145" s="7" t="s">
        <v>9</v>
      </c>
      <c r="D145" s="7" t="s">
        <v>101</v>
      </c>
      <c r="E145" s="6" t="s">
        <v>7</v>
      </c>
      <c r="F145" s="4" t="s">
        <v>112</v>
      </c>
      <c r="G145" s="5" t="s">
        <v>380</v>
      </c>
      <c r="H145" s="3" t="s">
        <v>381</v>
      </c>
      <c r="I145" s="22">
        <v>316.89999999999998</v>
      </c>
      <c r="J145" s="23">
        <v>339.08</v>
      </c>
    </row>
    <row r="146" spans="1:10" ht="25.5" x14ac:dyDescent="0.25">
      <c r="A146" s="6" t="s">
        <v>382</v>
      </c>
      <c r="B146" s="7" t="s">
        <v>36</v>
      </c>
      <c r="C146" s="7" t="s">
        <v>38</v>
      </c>
      <c r="D146" s="7" t="s">
        <v>101</v>
      </c>
      <c r="E146" s="6" t="s">
        <v>7</v>
      </c>
      <c r="F146" s="4" t="s">
        <v>11</v>
      </c>
      <c r="G146" s="5" t="s">
        <v>383</v>
      </c>
      <c r="H146" s="3" t="s">
        <v>52</v>
      </c>
      <c r="I146" s="22">
        <v>5206.41</v>
      </c>
      <c r="J146" s="23">
        <v>5362.6</v>
      </c>
    </row>
    <row r="147" spans="1:10" ht="38.25" x14ac:dyDescent="0.25">
      <c r="A147" s="6" t="s">
        <v>384</v>
      </c>
      <c r="B147" s="7" t="s">
        <v>27</v>
      </c>
      <c r="C147" s="7" t="s">
        <v>9</v>
      </c>
      <c r="D147" s="7" t="s">
        <v>101</v>
      </c>
      <c r="E147" s="6" t="s">
        <v>7</v>
      </c>
      <c r="F147" s="4" t="s">
        <v>350</v>
      </c>
      <c r="G147" s="5" t="s">
        <v>331</v>
      </c>
      <c r="H147" s="3" t="s">
        <v>385</v>
      </c>
      <c r="I147" s="22">
        <v>64.77</v>
      </c>
      <c r="J147" s="23">
        <v>69.3</v>
      </c>
    </row>
    <row r="148" spans="1:10" ht="51" x14ac:dyDescent="0.25">
      <c r="A148" s="6" t="s">
        <v>386</v>
      </c>
      <c r="B148" s="7" t="s">
        <v>38</v>
      </c>
      <c r="C148" s="7" t="s">
        <v>38</v>
      </c>
      <c r="D148" s="7" t="s">
        <v>101</v>
      </c>
      <c r="E148" s="6" t="s">
        <v>7</v>
      </c>
      <c r="F148" s="4" t="s">
        <v>11</v>
      </c>
      <c r="G148" s="5" t="s">
        <v>229</v>
      </c>
      <c r="H148" s="3" t="s">
        <v>387</v>
      </c>
      <c r="I148" s="22">
        <v>26.99</v>
      </c>
      <c r="J148" s="23">
        <v>26.99</v>
      </c>
    </row>
    <row r="149" spans="1:10" ht="38.25" x14ac:dyDescent="0.25">
      <c r="A149" s="6" t="s">
        <v>388</v>
      </c>
      <c r="B149" s="7" t="s">
        <v>38</v>
      </c>
      <c r="C149" s="7" t="s">
        <v>38</v>
      </c>
      <c r="D149" s="7" t="s">
        <v>101</v>
      </c>
      <c r="E149" s="6" t="s">
        <v>7</v>
      </c>
      <c r="F149" s="4" t="s">
        <v>11</v>
      </c>
      <c r="G149" s="5" t="s">
        <v>229</v>
      </c>
      <c r="H149" s="3" t="s">
        <v>30</v>
      </c>
      <c r="I149" s="22">
        <v>103.6</v>
      </c>
      <c r="J149" s="23">
        <v>103.6</v>
      </c>
    </row>
    <row r="150" spans="1:10" ht="51" x14ac:dyDescent="0.25">
      <c r="A150" s="6" t="s">
        <v>389</v>
      </c>
      <c r="B150" s="7" t="s">
        <v>38</v>
      </c>
      <c r="C150" s="7" t="s">
        <v>38</v>
      </c>
      <c r="D150" s="7" t="s">
        <v>101</v>
      </c>
      <c r="E150" s="6" t="s">
        <v>7</v>
      </c>
      <c r="F150" s="4" t="s">
        <v>11</v>
      </c>
      <c r="G150" s="5" t="s">
        <v>231</v>
      </c>
      <c r="H150" s="3" t="s">
        <v>390</v>
      </c>
      <c r="I150" s="22">
        <v>29.4</v>
      </c>
      <c r="J150" s="23">
        <v>29.4</v>
      </c>
    </row>
    <row r="151" spans="1:10" ht="38.25" x14ac:dyDescent="0.25">
      <c r="A151" s="6" t="s">
        <v>391</v>
      </c>
      <c r="B151" s="7" t="s">
        <v>38</v>
      </c>
      <c r="C151" s="7" t="s">
        <v>38</v>
      </c>
      <c r="D151" s="7" t="s">
        <v>101</v>
      </c>
      <c r="E151" s="6" t="s">
        <v>7</v>
      </c>
      <c r="F151" s="4" t="s">
        <v>11</v>
      </c>
      <c r="G151" s="5" t="s">
        <v>314</v>
      </c>
      <c r="H151" s="3" t="s">
        <v>315</v>
      </c>
      <c r="I151" s="22">
        <v>1641.6</v>
      </c>
      <c r="J151" s="23">
        <v>1756.51</v>
      </c>
    </row>
    <row r="152" spans="1:10" ht="25.5" x14ac:dyDescent="0.25">
      <c r="A152" s="49" t="s">
        <v>392</v>
      </c>
      <c r="B152" s="51" t="s">
        <v>16</v>
      </c>
      <c r="C152" s="51" t="s">
        <v>38</v>
      </c>
      <c r="D152" s="51" t="s">
        <v>101</v>
      </c>
      <c r="E152" s="49" t="s">
        <v>10</v>
      </c>
      <c r="F152" s="57" t="s">
        <v>35</v>
      </c>
      <c r="G152" s="9" t="s">
        <v>393</v>
      </c>
      <c r="H152" s="57" t="s">
        <v>394</v>
      </c>
      <c r="I152" s="71">
        <f>SUM(K152:K154)</f>
        <v>0</v>
      </c>
      <c r="J152" s="69">
        <f>SUM(K152:K154)</f>
        <v>0</v>
      </c>
    </row>
    <row r="153" spans="1:10" ht="25.5" x14ac:dyDescent="0.25">
      <c r="A153" s="59"/>
      <c r="B153" s="60"/>
      <c r="C153" s="60"/>
      <c r="D153" s="60"/>
      <c r="E153" s="59"/>
      <c r="F153" s="61"/>
      <c r="G153" s="16" t="s">
        <v>395</v>
      </c>
      <c r="H153" s="61"/>
      <c r="I153" s="74"/>
      <c r="J153" s="73"/>
    </row>
    <row r="154" spans="1:10" ht="25.5" x14ac:dyDescent="0.25">
      <c r="A154" s="50"/>
      <c r="B154" s="52"/>
      <c r="C154" s="52"/>
      <c r="D154" s="52"/>
      <c r="E154" s="50"/>
      <c r="F154" s="58"/>
      <c r="G154" s="15" t="s">
        <v>396</v>
      </c>
      <c r="H154" s="58"/>
      <c r="I154" s="72"/>
      <c r="J154" s="70"/>
    </row>
    <row r="155" spans="1:10" ht="51" x14ac:dyDescent="0.25">
      <c r="A155" s="6" t="s">
        <v>397</v>
      </c>
      <c r="B155" s="7" t="s">
        <v>36</v>
      </c>
      <c r="C155" s="7" t="s">
        <v>38</v>
      </c>
      <c r="D155" s="7" t="s">
        <v>101</v>
      </c>
      <c r="E155" s="6" t="s">
        <v>7</v>
      </c>
      <c r="F155" s="4" t="s">
        <v>11</v>
      </c>
      <c r="G155" s="5" t="s">
        <v>277</v>
      </c>
      <c r="H155" s="3" t="s">
        <v>278</v>
      </c>
      <c r="I155" s="22">
        <v>235.23</v>
      </c>
      <c r="J155" s="23">
        <v>250.27</v>
      </c>
    </row>
    <row r="156" spans="1:10" ht="38.25" x14ac:dyDescent="0.25">
      <c r="A156" s="49" t="s">
        <v>398</v>
      </c>
      <c r="B156" s="51" t="s">
        <v>17</v>
      </c>
      <c r="C156" s="51" t="s">
        <v>38</v>
      </c>
      <c r="D156" s="51" t="s">
        <v>101</v>
      </c>
      <c r="E156" s="49" t="s">
        <v>10</v>
      </c>
      <c r="F156" s="57" t="s">
        <v>399</v>
      </c>
      <c r="G156" s="9" t="s">
        <v>400</v>
      </c>
      <c r="H156" s="57" t="s">
        <v>401</v>
      </c>
      <c r="I156" s="71">
        <f>SUM(K156:K157)</f>
        <v>0</v>
      </c>
      <c r="J156" s="69">
        <f>513.6+314.58</f>
        <v>828.18000000000006</v>
      </c>
    </row>
    <row r="157" spans="1:10" ht="38.25" x14ac:dyDescent="0.25">
      <c r="A157" s="50"/>
      <c r="B157" s="52"/>
      <c r="C157" s="52"/>
      <c r="D157" s="52"/>
      <c r="E157" s="50"/>
      <c r="F157" s="58"/>
      <c r="G157" s="12" t="s">
        <v>402</v>
      </c>
      <c r="H157" s="58"/>
      <c r="I157" s="72"/>
      <c r="J157" s="70"/>
    </row>
    <row r="158" spans="1:10" ht="51" x14ac:dyDescent="0.25">
      <c r="A158" s="6" t="s">
        <v>403</v>
      </c>
      <c r="B158" s="7" t="s">
        <v>17</v>
      </c>
      <c r="C158" s="7" t="s">
        <v>38</v>
      </c>
      <c r="D158" s="7" t="s">
        <v>101</v>
      </c>
      <c r="E158" s="6" t="s">
        <v>7</v>
      </c>
      <c r="F158" s="4" t="s">
        <v>8</v>
      </c>
      <c r="G158" s="5" t="s">
        <v>404</v>
      </c>
      <c r="H158" s="3" t="s">
        <v>67</v>
      </c>
      <c r="I158" s="22">
        <v>355</v>
      </c>
      <c r="J158" s="23">
        <v>355</v>
      </c>
    </row>
    <row r="159" spans="1:10" ht="25.5" x14ac:dyDescent="0.25">
      <c r="A159" s="6" t="s">
        <v>405</v>
      </c>
      <c r="B159" s="7" t="s">
        <v>15</v>
      </c>
      <c r="C159" s="7" t="s">
        <v>38</v>
      </c>
      <c r="D159" s="7" t="s">
        <v>101</v>
      </c>
      <c r="E159" s="6" t="s">
        <v>7</v>
      </c>
      <c r="F159" s="4" t="s">
        <v>61</v>
      </c>
      <c r="G159" s="5" t="s">
        <v>272</v>
      </c>
      <c r="H159" s="3" t="s">
        <v>406</v>
      </c>
      <c r="I159" s="22">
        <v>106.32</v>
      </c>
      <c r="J159" s="23">
        <v>106.32</v>
      </c>
    </row>
    <row r="160" spans="1:10" ht="25.5" x14ac:dyDescent="0.25">
      <c r="A160" s="6" t="s">
        <v>407</v>
      </c>
      <c r="B160" s="7" t="s">
        <v>15</v>
      </c>
      <c r="C160" s="7" t="s">
        <v>38</v>
      </c>
      <c r="D160" s="7" t="s">
        <v>101</v>
      </c>
      <c r="E160" s="6" t="s">
        <v>7</v>
      </c>
      <c r="F160" s="4" t="s">
        <v>69</v>
      </c>
      <c r="G160" s="5" t="s">
        <v>272</v>
      </c>
      <c r="H160" s="3" t="s">
        <v>406</v>
      </c>
      <c r="I160" s="22">
        <v>106.32</v>
      </c>
      <c r="J160" s="23">
        <v>106.32</v>
      </c>
    </row>
    <row r="161" spans="1:10" ht="51" x14ac:dyDescent="0.25">
      <c r="A161" s="6" t="s">
        <v>408</v>
      </c>
      <c r="B161" s="7" t="s">
        <v>14</v>
      </c>
      <c r="C161" s="7" t="s">
        <v>38</v>
      </c>
      <c r="D161" s="7" t="s">
        <v>101</v>
      </c>
      <c r="E161" s="6" t="s">
        <v>7</v>
      </c>
      <c r="F161" s="4" t="s">
        <v>11</v>
      </c>
      <c r="G161" s="5" t="s">
        <v>229</v>
      </c>
      <c r="H161" s="3" t="s">
        <v>387</v>
      </c>
      <c r="I161" s="22">
        <v>15.75</v>
      </c>
      <c r="J161" s="23">
        <v>15.75</v>
      </c>
    </row>
    <row r="162" spans="1:10" ht="38.25" x14ac:dyDescent="0.25">
      <c r="A162" s="6" t="s">
        <v>409</v>
      </c>
      <c r="B162" s="7" t="s">
        <v>38</v>
      </c>
      <c r="C162" s="7" t="s">
        <v>38</v>
      </c>
      <c r="D162" s="7" t="s">
        <v>101</v>
      </c>
      <c r="E162" s="6" t="s">
        <v>10</v>
      </c>
      <c r="F162" s="4" t="s">
        <v>410</v>
      </c>
      <c r="G162" s="5" t="s">
        <v>411</v>
      </c>
      <c r="H162" s="3" t="s">
        <v>412</v>
      </c>
      <c r="I162" s="22">
        <v>155</v>
      </c>
      <c r="J162" s="23">
        <v>165.85</v>
      </c>
    </row>
    <row r="163" spans="1:10" ht="25.5" x14ac:dyDescent="0.25">
      <c r="A163" s="6" t="s">
        <v>413</v>
      </c>
      <c r="B163" s="7" t="s">
        <v>15</v>
      </c>
      <c r="C163" s="7" t="s">
        <v>38</v>
      </c>
      <c r="D163" s="7" t="s">
        <v>101</v>
      </c>
      <c r="E163" s="6" t="s">
        <v>7</v>
      </c>
      <c r="F163" s="4" t="s">
        <v>61</v>
      </c>
      <c r="G163" s="5" t="s">
        <v>31</v>
      </c>
      <c r="H163" s="3" t="s">
        <v>30</v>
      </c>
      <c r="I163" s="22">
        <v>98.82</v>
      </c>
      <c r="J163" s="23">
        <v>98.82</v>
      </c>
    </row>
    <row r="164" spans="1:10" ht="25.5" x14ac:dyDescent="0.25">
      <c r="A164" s="6" t="s">
        <v>414</v>
      </c>
      <c r="B164" s="7" t="s">
        <v>15</v>
      </c>
      <c r="C164" s="7" t="s">
        <v>38</v>
      </c>
      <c r="D164" s="7" t="s">
        <v>101</v>
      </c>
      <c r="E164" s="6" t="s">
        <v>7</v>
      </c>
      <c r="F164" s="4" t="s">
        <v>11</v>
      </c>
      <c r="G164" s="5" t="s">
        <v>415</v>
      </c>
      <c r="H164" s="3" t="s">
        <v>416</v>
      </c>
      <c r="I164" s="22">
        <v>54</v>
      </c>
      <c r="J164" s="23">
        <v>54</v>
      </c>
    </row>
    <row r="165" spans="1:10" ht="25.5" x14ac:dyDescent="0.25">
      <c r="A165" s="6" t="s">
        <v>417</v>
      </c>
      <c r="B165" s="7" t="s">
        <v>17</v>
      </c>
      <c r="C165" s="7" t="s">
        <v>38</v>
      </c>
      <c r="D165" s="7" t="s">
        <v>101</v>
      </c>
      <c r="E165" s="6" t="s">
        <v>7</v>
      </c>
      <c r="F165" s="4" t="s">
        <v>8</v>
      </c>
      <c r="G165" s="5" t="s">
        <v>226</v>
      </c>
      <c r="H165" s="3" t="s">
        <v>84</v>
      </c>
      <c r="I165" s="22">
        <v>1407.9</v>
      </c>
      <c r="J165" s="23">
        <v>1452.64</v>
      </c>
    </row>
    <row r="166" spans="1:10" ht="25.5" x14ac:dyDescent="0.25">
      <c r="A166" s="6" t="s">
        <v>418</v>
      </c>
      <c r="B166" s="7" t="s">
        <v>17</v>
      </c>
      <c r="C166" s="7" t="s">
        <v>38</v>
      </c>
      <c r="D166" s="7" t="s">
        <v>101</v>
      </c>
      <c r="E166" s="6" t="s">
        <v>7</v>
      </c>
      <c r="F166" s="4" t="s">
        <v>65</v>
      </c>
      <c r="G166" s="5" t="s">
        <v>419</v>
      </c>
      <c r="H166" s="3" t="s">
        <v>85</v>
      </c>
      <c r="I166" s="22">
        <v>92.5</v>
      </c>
      <c r="J166" s="23">
        <v>92.5</v>
      </c>
    </row>
    <row r="167" spans="1:10" ht="38.25" x14ac:dyDescent="0.25">
      <c r="A167" s="6" t="s">
        <v>420</v>
      </c>
      <c r="B167" s="7" t="s">
        <v>16</v>
      </c>
      <c r="C167" s="7" t="s">
        <v>38</v>
      </c>
      <c r="D167" s="7" t="s">
        <v>101</v>
      </c>
      <c r="E167" s="6" t="s">
        <v>7</v>
      </c>
      <c r="F167" s="4" t="s">
        <v>11</v>
      </c>
      <c r="G167" s="5" t="s">
        <v>421</v>
      </c>
      <c r="H167" s="3" t="s">
        <v>422</v>
      </c>
      <c r="I167" s="22">
        <v>53.51</v>
      </c>
      <c r="J167" s="23">
        <v>57.26</v>
      </c>
    </row>
    <row r="168" spans="1:10" ht="38.25" x14ac:dyDescent="0.25">
      <c r="A168" s="6" t="s">
        <v>423</v>
      </c>
      <c r="B168" s="7" t="s">
        <v>16</v>
      </c>
      <c r="C168" s="7" t="s">
        <v>38</v>
      </c>
      <c r="D168" s="7" t="s">
        <v>101</v>
      </c>
      <c r="E168" s="6" t="s">
        <v>7</v>
      </c>
      <c r="F168" s="4" t="s">
        <v>11</v>
      </c>
      <c r="G168" s="5" t="s">
        <v>107</v>
      </c>
      <c r="H168" s="3" t="s">
        <v>424</v>
      </c>
      <c r="I168" s="22">
        <v>46.8</v>
      </c>
      <c r="J168" s="23">
        <v>50.08</v>
      </c>
    </row>
    <row r="169" spans="1:10" ht="38.25" x14ac:dyDescent="0.25">
      <c r="A169" s="6" t="s">
        <v>425</v>
      </c>
      <c r="B169" s="7" t="s">
        <v>21</v>
      </c>
      <c r="C169" s="7" t="s">
        <v>38</v>
      </c>
      <c r="D169" s="7" t="s">
        <v>101</v>
      </c>
      <c r="E169" s="6" t="s">
        <v>10</v>
      </c>
      <c r="F169" s="4" t="s">
        <v>283</v>
      </c>
      <c r="G169" s="5" t="s">
        <v>426</v>
      </c>
      <c r="H169" s="3" t="s">
        <v>427</v>
      </c>
      <c r="I169" s="22">
        <v>1544</v>
      </c>
      <c r="J169" s="23">
        <v>1652.08</v>
      </c>
    </row>
    <row r="170" spans="1:10" ht="63.75" x14ac:dyDescent="0.25">
      <c r="A170" s="6" t="s">
        <v>428</v>
      </c>
      <c r="B170" s="7" t="s">
        <v>21</v>
      </c>
      <c r="C170" s="7" t="s">
        <v>38</v>
      </c>
      <c r="D170" s="7" t="s">
        <v>101</v>
      </c>
      <c r="E170" s="6" t="s">
        <v>7</v>
      </c>
      <c r="F170" s="4" t="s">
        <v>283</v>
      </c>
      <c r="G170" s="5" t="s">
        <v>429</v>
      </c>
      <c r="H170" s="3" t="s">
        <v>430</v>
      </c>
      <c r="I170" s="22">
        <v>1680</v>
      </c>
      <c r="J170" s="23">
        <v>1730.4</v>
      </c>
    </row>
    <row r="171" spans="1:10" ht="89.25" x14ac:dyDescent="0.25">
      <c r="A171" s="6" t="s">
        <v>431</v>
      </c>
      <c r="B171" s="7" t="s">
        <v>21</v>
      </c>
      <c r="C171" s="7" t="s">
        <v>38</v>
      </c>
      <c r="D171" s="7" t="s">
        <v>101</v>
      </c>
      <c r="E171" s="6" t="s">
        <v>7</v>
      </c>
      <c r="F171" s="4" t="s">
        <v>11</v>
      </c>
      <c r="G171" s="5" t="s">
        <v>432</v>
      </c>
      <c r="H171" s="3" t="s">
        <v>433</v>
      </c>
      <c r="I171" s="22">
        <v>5219.09</v>
      </c>
      <c r="J171" s="23">
        <v>5219.09</v>
      </c>
    </row>
    <row r="172" spans="1:10" ht="38.25" x14ac:dyDescent="0.25">
      <c r="A172" s="6" t="s">
        <v>434</v>
      </c>
      <c r="B172" s="7" t="s">
        <v>15</v>
      </c>
      <c r="C172" s="7" t="s">
        <v>38</v>
      </c>
      <c r="D172" s="7" t="s">
        <v>101</v>
      </c>
      <c r="E172" s="6" t="s">
        <v>7</v>
      </c>
      <c r="F172" s="4" t="s">
        <v>11</v>
      </c>
      <c r="G172" s="5" t="s">
        <v>55</v>
      </c>
      <c r="H172" s="3" t="s">
        <v>42</v>
      </c>
      <c r="I172" s="22">
        <v>175</v>
      </c>
      <c r="J172" s="23">
        <v>180.25</v>
      </c>
    </row>
    <row r="173" spans="1:10" ht="25.5" x14ac:dyDescent="0.25">
      <c r="A173" s="49" t="s">
        <v>435</v>
      </c>
      <c r="B173" s="51" t="s">
        <v>19</v>
      </c>
      <c r="C173" s="51" t="s">
        <v>38</v>
      </c>
      <c r="D173" s="51" t="s">
        <v>101</v>
      </c>
      <c r="E173" s="53" t="s">
        <v>7</v>
      </c>
      <c r="F173" s="57" t="s">
        <v>436</v>
      </c>
      <c r="G173" s="9" t="s">
        <v>47</v>
      </c>
      <c r="H173" s="57" t="s">
        <v>437</v>
      </c>
      <c r="I173" s="71">
        <v>163.43</v>
      </c>
      <c r="J173" s="69">
        <v>166.04</v>
      </c>
    </row>
    <row r="174" spans="1:10" ht="38.25" x14ac:dyDescent="0.25">
      <c r="A174" s="50"/>
      <c r="B174" s="52"/>
      <c r="C174" s="52"/>
      <c r="D174" s="52"/>
      <c r="E174" s="54"/>
      <c r="F174" s="58"/>
      <c r="G174" s="12" t="s">
        <v>214</v>
      </c>
      <c r="H174" s="58"/>
      <c r="I174" s="72"/>
      <c r="J174" s="70"/>
    </row>
    <row r="175" spans="1:10" ht="38.25" x14ac:dyDescent="0.25">
      <c r="A175" s="6" t="s">
        <v>438</v>
      </c>
      <c r="B175" s="7" t="s">
        <v>21</v>
      </c>
      <c r="C175" s="7" t="s">
        <v>38</v>
      </c>
      <c r="D175" s="7" t="s">
        <v>101</v>
      </c>
      <c r="E175" s="6" t="s">
        <v>7</v>
      </c>
      <c r="F175" s="4" t="s">
        <v>11</v>
      </c>
      <c r="G175" s="5" t="s">
        <v>214</v>
      </c>
      <c r="H175" s="3" t="s">
        <v>439</v>
      </c>
      <c r="I175" s="22">
        <v>638.67999999999995</v>
      </c>
      <c r="J175" s="23">
        <v>638.67999999999995</v>
      </c>
    </row>
    <row r="176" spans="1:10" ht="25.5" x14ac:dyDescent="0.25">
      <c r="A176" s="6" t="s">
        <v>440</v>
      </c>
      <c r="B176" s="7" t="s">
        <v>17</v>
      </c>
      <c r="C176" s="7" t="s">
        <v>38</v>
      </c>
      <c r="D176" s="7" t="s">
        <v>101</v>
      </c>
      <c r="E176" s="6" t="s">
        <v>7</v>
      </c>
      <c r="F176" s="4" t="s">
        <v>11</v>
      </c>
      <c r="G176" s="5" t="s">
        <v>181</v>
      </c>
      <c r="H176" s="3" t="s">
        <v>441</v>
      </c>
      <c r="I176" s="22">
        <v>175</v>
      </c>
      <c r="J176" s="23">
        <v>180.25</v>
      </c>
    </row>
    <row r="177" spans="1:10" ht="51" x14ac:dyDescent="0.25">
      <c r="A177" s="6" t="s">
        <v>442</v>
      </c>
      <c r="B177" s="7" t="s">
        <v>23</v>
      </c>
      <c r="C177" s="7" t="s">
        <v>38</v>
      </c>
      <c r="D177" s="7" t="s">
        <v>101</v>
      </c>
      <c r="E177" s="6" t="s">
        <v>7</v>
      </c>
      <c r="F177" s="4" t="s">
        <v>112</v>
      </c>
      <c r="G177" s="5" t="s">
        <v>443</v>
      </c>
      <c r="H177" s="3" t="s">
        <v>444</v>
      </c>
      <c r="I177" s="22">
        <v>614.20000000000005</v>
      </c>
      <c r="J177" s="23">
        <v>614.20000000000005</v>
      </c>
    </row>
    <row r="178" spans="1:10" ht="51" x14ac:dyDescent="0.25">
      <c r="A178" s="6" t="s">
        <v>445</v>
      </c>
      <c r="B178" s="7" t="s">
        <v>21</v>
      </c>
      <c r="C178" s="7" t="s">
        <v>33</v>
      </c>
      <c r="D178" s="7" t="s">
        <v>101</v>
      </c>
      <c r="E178" s="6" t="s">
        <v>7</v>
      </c>
      <c r="F178" s="4" t="s">
        <v>308</v>
      </c>
      <c r="G178" s="5" t="s">
        <v>446</v>
      </c>
      <c r="H178" s="3" t="s">
        <v>447</v>
      </c>
      <c r="I178" s="22">
        <v>86.4</v>
      </c>
      <c r="J178" s="23">
        <v>92.45</v>
      </c>
    </row>
    <row r="179" spans="1:10" ht="38.25" x14ac:dyDescent="0.25">
      <c r="A179" s="6" t="s">
        <v>448</v>
      </c>
      <c r="B179" s="7" t="s">
        <v>27</v>
      </c>
      <c r="C179" s="7" t="s">
        <v>33</v>
      </c>
      <c r="D179" s="7" t="s">
        <v>101</v>
      </c>
      <c r="E179" s="6" t="s">
        <v>7</v>
      </c>
      <c r="F179" s="4" t="s">
        <v>283</v>
      </c>
      <c r="G179" s="5" t="s">
        <v>446</v>
      </c>
      <c r="H179" s="3" t="s">
        <v>385</v>
      </c>
      <c r="I179" s="22">
        <v>46.91</v>
      </c>
      <c r="J179" s="23">
        <v>50.19</v>
      </c>
    </row>
    <row r="180" spans="1:10" ht="38.25" x14ac:dyDescent="0.25">
      <c r="A180" s="6" t="s">
        <v>449</v>
      </c>
      <c r="B180" s="7" t="s">
        <v>6</v>
      </c>
      <c r="C180" s="7" t="s">
        <v>9</v>
      </c>
      <c r="D180" s="7" t="s">
        <v>101</v>
      </c>
      <c r="E180" s="6" t="s">
        <v>7</v>
      </c>
      <c r="F180" s="4" t="s">
        <v>8</v>
      </c>
      <c r="G180" s="5" t="s">
        <v>446</v>
      </c>
      <c r="H180" s="3" t="s">
        <v>385</v>
      </c>
      <c r="I180" s="22">
        <v>50.13</v>
      </c>
      <c r="J180" s="23">
        <v>53.64</v>
      </c>
    </row>
    <row r="181" spans="1:10" ht="38.25" x14ac:dyDescent="0.25">
      <c r="A181" s="6" t="s">
        <v>450</v>
      </c>
      <c r="B181" s="7" t="s">
        <v>19</v>
      </c>
      <c r="C181" s="7" t="s">
        <v>38</v>
      </c>
      <c r="D181" s="7" t="s">
        <v>101</v>
      </c>
      <c r="E181" s="6" t="s">
        <v>7</v>
      </c>
      <c r="F181" s="4" t="s">
        <v>28</v>
      </c>
      <c r="G181" s="5" t="s">
        <v>415</v>
      </c>
      <c r="H181" s="3" t="s">
        <v>451</v>
      </c>
      <c r="I181" s="22">
        <v>256</v>
      </c>
      <c r="J181" s="23">
        <v>256</v>
      </c>
    </row>
    <row r="182" spans="1:10" ht="25.5" x14ac:dyDescent="0.25">
      <c r="A182" s="6" t="s">
        <v>452</v>
      </c>
      <c r="B182" s="7" t="s">
        <v>23</v>
      </c>
      <c r="C182" s="7" t="s">
        <v>38</v>
      </c>
      <c r="D182" s="7" t="s">
        <v>101</v>
      </c>
      <c r="E182" s="6" t="s">
        <v>7</v>
      </c>
      <c r="F182" s="4" t="s">
        <v>283</v>
      </c>
      <c r="G182" s="5" t="s">
        <v>170</v>
      </c>
      <c r="H182" s="3" t="s">
        <v>84</v>
      </c>
      <c r="I182" s="22">
        <v>258</v>
      </c>
      <c r="J182" s="23">
        <v>265.74</v>
      </c>
    </row>
    <row r="183" spans="1:10" ht="38.25" x14ac:dyDescent="0.25">
      <c r="A183" s="6" t="s">
        <v>453</v>
      </c>
      <c r="B183" s="7" t="s">
        <v>24</v>
      </c>
      <c r="C183" s="7" t="s">
        <v>38</v>
      </c>
      <c r="D183" s="7" t="s">
        <v>101</v>
      </c>
      <c r="E183" s="6" t="s">
        <v>7</v>
      </c>
      <c r="F183" s="4" t="s">
        <v>283</v>
      </c>
      <c r="G183" s="5" t="s">
        <v>454</v>
      </c>
      <c r="H183" s="3" t="s">
        <v>385</v>
      </c>
      <c r="I183" s="22">
        <v>682.04</v>
      </c>
      <c r="J183" s="23">
        <v>729.78</v>
      </c>
    </row>
    <row r="184" spans="1:10" ht="38.25" x14ac:dyDescent="0.25">
      <c r="A184" s="49" t="s">
        <v>455</v>
      </c>
      <c r="B184" s="51" t="s">
        <v>24</v>
      </c>
      <c r="C184" s="51" t="s">
        <v>38</v>
      </c>
      <c r="D184" s="51" t="s">
        <v>101</v>
      </c>
      <c r="E184" s="49" t="s">
        <v>7</v>
      </c>
      <c r="F184" s="57" t="s">
        <v>11</v>
      </c>
      <c r="G184" s="9" t="s">
        <v>117</v>
      </c>
      <c r="H184" s="57" t="s">
        <v>84</v>
      </c>
      <c r="I184" s="71">
        <f>SUM(K184:K187)</f>
        <v>0</v>
      </c>
      <c r="J184" s="69">
        <v>2296.84</v>
      </c>
    </row>
    <row r="185" spans="1:10" ht="25.5" x14ac:dyDescent="0.25">
      <c r="A185" s="59"/>
      <c r="B185" s="60"/>
      <c r="C185" s="60"/>
      <c r="D185" s="60"/>
      <c r="E185" s="59"/>
      <c r="F185" s="61"/>
      <c r="G185" s="16" t="s">
        <v>119</v>
      </c>
      <c r="H185" s="61"/>
      <c r="I185" s="74"/>
      <c r="J185" s="73"/>
    </row>
    <row r="186" spans="1:10" ht="25.5" x14ac:dyDescent="0.25">
      <c r="A186" s="59"/>
      <c r="B186" s="60"/>
      <c r="C186" s="60"/>
      <c r="D186" s="60"/>
      <c r="E186" s="59"/>
      <c r="F186" s="61"/>
      <c r="G186" s="16" t="s">
        <v>120</v>
      </c>
      <c r="H186" s="64"/>
      <c r="I186" s="74"/>
      <c r="J186" s="73"/>
    </row>
    <row r="187" spans="1:10" ht="25.5" x14ac:dyDescent="0.25">
      <c r="A187" s="50"/>
      <c r="B187" s="52"/>
      <c r="C187" s="52"/>
      <c r="D187" s="52"/>
      <c r="E187" s="50"/>
      <c r="F187" s="58"/>
      <c r="G187" s="15" t="s">
        <v>102</v>
      </c>
      <c r="H187" s="58"/>
      <c r="I187" s="72"/>
      <c r="J187" s="70"/>
    </row>
    <row r="188" spans="1:10" ht="25.5" x14ac:dyDescent="0.25">
      <c r="A188" s="6" t="s">
        <v>456</v>
      </c>
      <c r="B188" s="7" t="s">
        <v>24</v>
      </c>
      <c r="C188" s="7" t="s">
        <v>38</v>
      </c>
      <c r="D188" s="7" t="s">
        <v>101</v>
      </c>
      <c r="E188" s="6" t="s">
        <v>10</v>
      </c>
      <c r="F188" s="4" t="s">
        <v>50</v>
      </c>
      <c r="G188" s="5" t="s">
        <v>173</v>
      </c>
      <c r="H188" s="3" t="s">
        <v>174</v>
      </c>
      <c r="I188" s="22">
        <v>726.18</v>
      </c>
      <c r="J188" s="23">
        <v>726.18</v>
      </c>
    </row>
    <row r="189" spans="1:10" ht="51" x14ac:dyDescent="0.25">
      <c r="A189" s="6" t="s">
        <v>457</v>
      </c>
      <c r="B189" s="7" t="s">
        <v>17</v>
      </c>
      <c r="C189" s="7" t="s">
        <v>38</v>
      </c>
      <c r="D189" s="7" t="s">
        <v>101</v>
      </c>
      <c r="E189" s="6" t="s">
        <v>7</v>
      </c>
      <c r="F189" s="4" t="s">
        <v>11</v>
      </c>
      <c r="G189" s="5" t="s">
        <v>181</v>
      </c>
      <c r="H189" s="3" t="s">
        <v>458</v>
      </c>
      <c r="I189" s="22">
        <v>165</v>
      </c>
      <c r="J189" s="23">
        <v>176.55</v>
      </c>
    </row>
    <row r="190" spans="1:10" ht="51" x14ac:dyDescent="0.25">
      <c r="A190" s="6" t="s">
        <v>459</v>
      </c>
      <c r="B190" s="7" t="s">
        <v>24</v>
      </c>
      <c r="C190" s="7" t="s">
        <v>38</v>
      </c>
      <c r="D190" s="7" t="s">
        <v>101</v>
      </c>
      <c r="E190" s="6" t="s">
        <v>7</v>
      </c>
      <c r="F190" s="4" t="s">
        <v>11</v>
      </c>
      <c r="G190" s="5" t="s">
        <v>68</v>
      </c>
      <c r="H190" s="3" t="s">
        <v>278</v>
      </c>
      <c r="I190" s="22">
        <v>157.03</v>
      </c>
      <c r="J190" s="23">
        <v>162.47999999999999</v>
      </c>
    </row>
    <row r="191" spans="1:10" ht="63.75" x14ac:dyDescent="0.25">
      <c r="A191" s="6" t="s">
        <v>460</v>
      </c>
      <c r="B191" s="7" t="s">
        <v>25</v>
      </c>
      <c r="C191" s="7" t="s">
        <v>38</v>
      </c>
      <c r="D191" s="7" t="s">
        <v>101</v>
      </c>
      <c r="E191" s="6" t="s">
        <v>10</v>
      </c>
      <c r="F191" s="4" t="s">
        <v>8</v>
      </c>
      <c r="G191" s="5" t="s">
        <v>461</v>
      </c>
      <c r="H191" s="3" t="s">
        <v>462</v>
      </c>
      <c r="I191" s="22">
        <v>14900</v>
      </c>
      <c r="J191" s="23">
        <v>15943</v>
      </c>
    </row>
    <row r="192" spans="1:10" ht="51" x14ac:dyDescent="0.25">
      <c r="A192" s="6" t="s">
        <v>463</v>
      </c>
      <c r="B192" s="7" t="s">
        <v>24</v>
      </c>
      <c r="C192" s="7" t="s">
        <v>38</v>
      </c>
      <c r="D192" s="7" t="s">
        <v>101</v>
      </c>
      <c r="E192" s="6" t="s">
        <v>7</v>
      </c>
      <c r="F192" s="4" t="s">
        <v>94</v>
      </c>
      <c r="G192" s="5" t="s">
        <v>181</v>
      </c>
      <c r="H192" s="3" t="s">
        <v>464</v>
      </c>
      <c r="I192" s="22">
        <v>53.82</v>
      </c>
      <c r="J192" s="23">
        <v>57.05</v>
      </c>
    </row>
    <row r="193" spans="1:10" ht="25.5" x14ac:dyDescent="0.25">
      <c r="A193" s="49" t="s">
        <v>465</v>
      </c>
      <c r="B193" s="51" t="s">
        <v>25</v>
      </c>
      <c r="C193" s="51" t="s">
        <v>38</v>
      </c>
      <c r="D193" s="51" t="s">
        <v>101</v>
      </c>
      <c r="E193" s="49" t="s">
        <v>7</v>
      </c>
      <c r="F193" s="57" t="s">
        <v>11</v>
      </c>
      <c r="G193" s="9" t="s">
        <v>181</v>
      </c>
      <c r="H193" s="57" t="s">
        <v>466</v>
      </c>
      <c r="I193" s="71">
        <f>SUM(K193:K195)</f>
        <v>0</v>
      </c>
      <c r="J193" s="69">
        <v>1319.36</v>
      </c>
    </row>
    <row r="194" spans="1:10" ht="25.5" x14ac:dyDescent="0.25">
      <c r="A194" s="59"/>
      <c r="B194" s="60"/>
      <c r="C194" s="60"/>
      <c r="D194" s="60"/>
      <c r="E194" s="59"/>
      <c r="F194" s="61"/>
      <c r="G194" s="16" t="s">
        <v>13</v>
      </c>
      <c r="H194" s="61"/>
      <c r="I194" s="74"/>
      <c r="J194" s="73"/>
    </row>
    <row r="195" spans="1:10" ht="25.5" x14ac:dyDescent="0.25">
      <c r="A195" s="50"/>
      <c r="B195" s="52"/>
      <c r="C195" s="52"/>
      <c r="D195" s="52"/>
      <c r="E195" s="50"/>
      <c r="F195" s="58"/>
      <c r="G195" s="15" t="s">
        <v>55</v>
      </c>
      <c r="H195" s="58"/>
      <c r="I195" s="72"/>
      <c r="J195" s="70"/>
    </row>
    <row r="196" spans="1:10" ht="25.5" x14ac:dyDescent="0.25">
      <c r="A196" s="6" t="s">
        <v>467</v>
      </c>
      <c r="B196" s="7" t="s">
        <v>64</v>
      </c>
      <c r="C196" s="7" t="s">
        <v>38</v>
      </c>
      <c r="D196" s="7" t="s">
        <v>101</v>
      </c>
      <c r="E196" s="6" t="s">
        <v>7</v>
      </c>
      <c r="F196" s="4" t="s">
        <v>283</v>
      </c>
      <c r="G196" s="5" t="s">
        <v>226</v>
      </c>
      <c r="H196" s="3" t="s">
        <v>84</v>
      </c>
      <c r="I196" s="22">
        <v>251.11</v>
      </c>
      <c r="J196" s="23">
        <v>268.69</v>
      </c>
    </row>
    <row r="197" spans="1:10" ht="63.75" x14ac:dyDescent="0.25">
      <c r="A197" s="6" t="s">
        <v>468</v>
      </c>
      <c r="B197" s="7" t="s">
        <v>26</v>
      </c>
      <c r="C197" s="7" t="s">
        <v>38</v>
      </c>
      <c r="D197" s="7" t="s">
        <v>101</v>
      </c>
      <c r="E197" s="6" t="s">
        <v>7</v>
      </c>
      <c r="F197" s="4" t="s">
        <v>112</v>
      </c>
      <c r="G197" s="5" t="s">
        <v>259</v>
      </c>
      <c r="H197" s="3" t="s">
        <v>469</v>
      </c>
      <c r="I197" s="22">
        <v>93.75</v>
      </c>
      <c r="J197" s="23">
        <v>100.31</v>
      </c>
    </row>
    <row r="198" spans="1:10" ht="63.75" x14ac:dyDescent="0.25">
      <c r="A198" s="6" t="s">
        <v>470</v>
      </c>
      <c r="B198" s="7" t="s">
        <v>64</v>
      </c>
      <c r="C198" s="7" t="s">
        <v>38</v>
      </c>
      <c r="D198" s="7" t="s">
        <v>101</v>
      </c>
      <c r="E198" s="6" t="s">
        <v>10</v>
      </c>
      <c r="F198" s="4" t="s">
        <v>59</v>
      </c>
      <c r="G198" s="5" t="s">
        <v>471</v>
      </c>
      <c r="H198" s="3" t="s">
        <v>472</v>
      </c>
      <c r="I198" s="22">
        <v>85.66</v>
      </c>
      <c r="J198" s="23">
        <v>91.66</v>
      </c>
    </row>
    <row r="199" spans="1:10" ht="25.5" x14ac:dyDescent="0.25">
      <c r="A199" s="6" t="s">
        <v>473</v>
      </c>
      <c r="B199" s="7" t="s">
        <v>64</v>
      </c>
      <c r="C199" s="7" t="s">
        <v>38</v>
      </c>
      <c r="D199" s="7" t="s">
        <v>101</v>
      </c>
      <c r="E199" s="6" t="s">
        <v>7</v>
      </c>
      <c r="F199" s="4" t="s">
        <v>18</v>
      </c>
      <c r="G199" s="5" t="s">
        <v>474</v>
      </c>
      <c r="H199" s="3" t="s">
        <v>66</v>
      </c>
      <c r="I199" s="22">
        <v>4662.99</v>
      </c>
      <c r="J199" s="23">
        <v>4989.3999999999996</v>
      </c>
    </row>
    <row r="200" spans="1:10" ht="76.5" x14ac:dyDescent="0.25">
      <c r="A200" s="6" t="s">
        <v>475</v>
      </c>
      <c r="B200" s="7" t="s">
        <v>64</v>
      </c>
      <c r="C200" s="7" t="s">
        <v>38</v>
      </c>
      <c r="D200" s="7" t="s">
        <v>101</v>
      </c>
      <c r="E200" s="6" t="s">
        <v>10</v>
      </c>
      <c r="F200" s="4" t="s">
        <v>476</v>
      </c>
      <c r="G200" s="5" t="s">
        <v>477</v>
      </c>
      <c r="H200" s="3" t="s">
        <v>478</v>
      </c>
      <c r="I200" s="22">
        <v>135</v>
      </c>
      <c r="J200" s="23">
        <v>144.44999999999999</v>
      </c>
    </row>
    <row r="201" spans="1:10" ht="51" x14ac:dyDescent="0.25">
      <c r="A201" s="6" t="s">
        <v>479</v>
      </c>
      <c r="B201" s="7" t="s">
        <v>64</v>
      </c>
      <c r="C201" s="7" t="s">
        <v>38</v>
      </c>
      <c r="D201" s="7" t="s">
        <v>101</v>
      </c>
      <c r="E201" s="6" t="s">
        <v>7</v>
      </c>
      <c r="F201" s="4" t="s">
        <v>11</v>
      </c>
      <c r="G201" s="5" t="s">
        <v>31</v>
      </c>
      <c r="H201" s="3" t="s">
        <v>304</v>
      </c>
      <c r="I201" s="22">
        <v>388.7</v>
      </c>
      <c r="J201" s="23">
        <v>388.7</v>
      </c>
    </row>
    <row r="202" spans="1:10" ht="25.5" x14ac:dyDescent="0.25">
      <c r="A202" s="6" t="s">
        <v>480</v>
      </c>
      <c r="B202" s="7" t="s">
        <v>64</v>
      </c>
      <c r="C202" s="7" t="s">
        <v>38</v>
      </c>
      <c r="D202" s="7" t="s">
        <v>101</v>
      </c>
      <c r="E202" s="6" t="s">
        <v>7</v>
      </c>
      <c r="F202" s="4" t="s">
        <v>11</v>
      </c>
      <c r="G202" s="5" t="s">
        <v>74</v>
      </c>
      <c r="H202" s="3" t="s">
        <v>481</v>
      </c>
      <c r="I202" s="22">
        <v>3399.27</v>
      </c>
      <c r="J202" s="23">
        <v>3637.22</v>
      </c>
    </row>
    <row r="203" spans="1:10" ht="51" x14ac:dyDescent="0.25">
      <c r="A203" s="6" t="s">
        <v>482</v>
      </c>
      <c r="B203" s="7" t="s">
        <v>64</v>
      </c>
      <c r="C203" s="7" t="s">
        <v>38</v>
      </c>
      <c r="D203" s="7" t="s">
        <v>101</v>
      </c>
      <c r="E203" s="6" t="s">
        <v>7</v>
      </c>
      <c r="F203" s="4" t="s">
        <v>11</v>
      </c>
      <c r="G203" s="5" t="s">
        <v>483</v>
      </c>
      <c r="H203" s="3" t="s">
        <v>71</v>
      </c>
      <c r="I203" s="22">
        <v>173.23</v>
      </c>
      <c r="J203" s="23">
        <v>180.44</v>
      </c>
    </row>
    <row r="204" spans="1:10" ht="38.25" x14ac:dyDescent="0.25">
      <c r="A204" s="6" t="s">
        <v>484</v>
      </c>
      <c r="B204" s="7" t="s">
        <v>56</v>
      </c>
      <c r="C204" s="7" t="s">
        <v>9</v>
      </c>
      <c r="D204" s="7" t="s">
        <v>101</v>
      </c>
      <c r="E204" s="6" t="s">
        <v>7</v>
      </c>
      <c r="F204" s="4" t="s">
        <v>92</v>
      </c>
      <c r="G204" s="5" t="s">
        <v>331</v>
      </c>
      <c r="H204" s="3" t="s">
        <v>485</v>
      </c>
      <c r="I204" s="22">
        <v>39.950000000000003</v>
      </c>
      <c r="J204" s="23">
        <v>42.75</v>
      </c>
    </row>
    <row r="205" spans="1:10" ht="76.5" x14ac:dyDescent="0.25">
      <c r="A205" s="6" t="s">
        <v>486</v>
      </c>
      <c r="B205" s="7" t="s">
        <v>64</v>
      </c>
      <c r="C205" s="7" t="s">
        <v>38</v>
      </c>
      <c r="D205" s="7" t="s">
        <v>101</v>
      </c>
      <c r="E205" s="6" t="s">
        <v>10</v>
      </c>
      <c r="F205" s="4" t="s">
        <v>11</v>
      </c>
      <c r="G205" s="5" t="s">
        <v>74</v>
      </c>
      <c r="H205" s="3" t="s">
        <v>487</v>
      </c>
      <c r="I205" s="22">
        <v>8318.6200000000008</v>
      </c>
      <c r="J205" s="23">
        <v>8900.92</v>
      </c>
    </row>
    <row r="206" spans="1:10" ht="114.75" x14ac:dyDescent="0.25">
      <c r="A206" s="6" t="s">
        <v>488</v>
      </c>
      <c r="B206" s="7" t="s">
        <v>64</v>
      </c>
      <c r="C206" s="7" t="s">
        <v>38</v>
      </c>
      <c r="D206" s="7" t="s">
        <v>101</v>
      </c>
      <c r="E206" s="6" t="s">
        <v>7</v>
      </c>
      <c r="F206" s="4" t="s">
        <v>8</v>
      </c>
      <c r="G206" s="5" t="s">
        <v>157</v>
      </c>
      <c r="H206" s="3" t="s">
        <v>489</v>
      </c>
      <c r="I206" s="22">
        <v>363.38</v>
      </c>
      <c r="J206" s="23">
        <v>388.4</v>
      </c>
    </row>
    <row r="207" spans="1:10" ht="38.25" x14ac:dyDescent="0.25">
      <c r="A207" s="49" t="s">
        <v>490</v>
      </c>
      <c r="B207" s="51" t="s">
        <v>64</v>
      </c>
      <c r="C207" s="51" t="s">
        <v>38</v>
      </c>
      <c r="D207" s="51" t="s">
        <v>101</v>
      </c>
      <c r="E207" s="49" t="s">
        <v>7</v>
      </c>
      <c r="F207" s="55" t="s">
        <v>112</v>
      </c>
      <c r="G207" s="9" t="s">
        <v>117</v>
      </c>
      <c r="H207" s="57" t="s">
        <v>84</v>
      </c>
      <c r="I207" s="71">
        <f>SUM(K207:K208)</f>
        <v>0</v>
      </c>
      <c r="J207" s="69">
        <v>295.23</v>
      </c>
    </row>
    <row r="208" spans="1:10" ht="25.5" x14ac:dyDescent="0.25">
      <c r="A208" s="50"/>
      <c r="B208" s="52"/>
      <c r="C208" s="52"/>
      <c r="D208" s="52"/>
      <c r="E208" s="50"/>
      <c r="F208" s="56"/>
      <c r="G208" s="12" t="s">
        <v>102</v>
      </c>
      <c r="H208" s="58"/>
      <c r="I208" s="72"/>
      <c r="J208" s="70"/>
    </row>
    <row r="209" spans="1:10" ht="51" x14ac:dyDescent="0.25">
      <c r="A209" s="6" t="s">
        <v>491</v>
      </c>
      <c r="B209" s="7" t="s">
        <v>27</v>
      </c>
      <c r="C209" s="7" t="s">
        <v>38</v>
      </c>
      <c r="D209" s="7" t="s">
        <v>101</v>
      </c>
      <c r="E209" s="6" t="s">
        <v>7</v>
      </c>
      <c r="F209" s="4" t="s">
        <v>86</v>
      </c>
      <c r="G209" s="5" t="s">
        <v>31</v>
      </c>
      <c r="H209" s="3" t="s">
        <v>492</v>
      </c>
      <c r="I209" s="22">
        <v>199.69</v>
      </c>
      <c r="J209" s="23">
        <v>199.69</v>
      </c>
    </row>
    <row r="210" spans="1:10" ht="63.75" x14ac:dyDescent="0.25">
      <c r="A210" s="6" t="s">
        <v>493</v>
      </c>
      <c r="B210" s="7" t="s">
        <v>6</v>
      </c>
      <c r="C210" s="7" t="s">
        <v>12</v>
      </c>
      <c r="D210" s="7" t="s">
        <v>101</v>
      </c>
      <c r="E210" s="6" t="s">
        <v>7</v>
      </c>
      <c r="F210" s="4" t="s">
        <v>11</v>
      </c>
      <c r="G210" s="5" t="s">
        <v>494</v>
      </c>
      <c r="H210" s="3" t="s">
        <v>495</v>
      </c>
      <c r="I210" s="22">
        <v>75.599999999999994</v>
      </c>
      <c r="J210" s="23">
        <v>77.87</v>
      </c>
    </row>
    <row r="211" spans="1:10" ht="38.25" x14ac:dyDescent="0.25">
      <c r="A211" s="49" t="s">
        <v>496</v>
      </c>
      <c r="B211" s="51" t="s">
        <v>27</v>
      </c>
      <c r="C211" s="51" t="s">
        <v>38</v>
      </c>
      <c r="D211" s="51" t="s">
        <v>101</v>
      </c>
      <c r="E211" s="53" t="s">
        <v>7</v>
      </c>
      <c r="F211" s="57" t="s">
        <v>11</v>
      </c>
      <c r="G211" s="9" t="s">
        <v>497</v>
      </c>
      <c r="H211" s="57" t="s">
        <v>498</v>
      </c>
      <c r="I211" s="71">
        <f>SUM(K211:K212)</f>
        <v>0</v>
      </c>
      <c r="J211" s="69">
        <v>905.6</v>
      </c>
    </row>
    <row r="212" spans="1:10" x14ac:dyDescent="0.25">
      <c r="A212" s="50"/>
      <c r="B212" s="52"/>
      <c r="C212" s="52"/>
      <c r="D212" s="52"/>
      <c r="E212" s="54"/>
      <c r="F212" s="58"/>
      <c r="G212" s="12" t="s">
        <v>499</v>
      </c>
      <c r="H212" s="58"/>
      <c r="I212" s="72"/>
      <c r="J212" s="70"/>
    </row>
    <row r="213" spans="1:10" ht="25.5" x14ac:dyDescent="0.25">
      <c r="A213" s="49" t="s">
        <v>500</v>
      </c>
      <c r="B213" s="51" t="s">
        <v>29</v>
      </c>
      <c r="C213" s="51" t="s">
        <v>38</v>
      </c>
      <c r="D213" s="51" t="s">
        <v>101</v>
      </c>
      <c r="E213" s="49" t="s">
        <v>22</v>
      </c>
      <c r="F213" s="57" t="s">
        <v>88</v>
      </c>
      <c r="G213" s="9" t="s">
        <v>501</v>
      </c>
      <c r="H213" s="55" t="s">
        <v>502</v>
      </c>
      <c r="I213" s="71">
        <f>SUM(K213:K214)</f>
        <v>0</v>
      </c>
      <c r="J213" s="25">
        <v>4581.71</v>
      </c>
    </row>
    <row r="214" spans="1:10" ht="25.5" x14ac:dyDescent="0.25">
      <c r="A214" s="50"/>
      <c r="B214" s="52"/>
      <c r="C214" s="52"/>
      <c r="D214" s="52"/>
      <c r="E214" s="50"/>
      <c r="F214" s="58"/>
      <c r="G214" s="12" t="s">
        <v>190</v>
      </c>
      <c r="H214" s="56"/>
      <c r="I214" s="72"/>
      <c r="J214" s="27">
        <v>8615.86</v>
      </c>
    </row>
    <row r="215" spans="1:10" ht="51" x14ac:dyDescent="0.25">
      <c r="A215" s="6" t="s">
        <v>503</v>
      </c>
      <c r="B215" s="7" t="s">
        <v>29</v>
      </c>
      <c r="C215" s="7" t="s">
        <v>38</v>
      </c>
      <c r="D215" s="7" t="s">
        <v>101</v>
      </c>
      <c r="E215" s="6" t="s">
        <v>7</v>
      </c>
      <c r="F215" s="4" t="s">
        <v>41</v>
      </c>
      <c r="G215" s="5" t="s">
        <v>77</v>
      </c>
      <c r="H215" s="3" t="s">
        <v>504</v>
      </c>
      <c r="I215" s="22">
        <v>120.65</v>
      </c>
      <c r="J215" s="23">
        <v>129.1</v>
      </c>
    </row>
    <row r="216" spans="1:10" ht="63.75" x14ac:dyDescent="0.25">
      <c r="A216" s="6" t="s">
        <v>505</v>
      </c>
      <c r="B216" s="7" t="s">
        <v>27</v>
      </c>
      <c r="C216" s="7" t="s">
        <v>38</v>
      </c>
      <c r="D216" s="7" t="s">
        <v>101</v>
      </c>
      <c r="E216" s="6" t="s">
        <v>10</v>
      </c>
      <c r="F216" s="4" t="s">
        <v>18</v>
      </c>
      <c r="G216" s="5" t="s">
        <v>380</v>
      </c>
      <c r="H216" s="3" t="s">
        <v>506</v>
      </c>
      <c r="I216" s="22">
        <v>3060</v>
      </c>
      <c r="J216" s="23">
        <v>3274.2</v>
      </c>
    </row>
    <row r="217" spans="1:10" x14ac:dyDescent="0.25">
      <c r="A217" s="49" t="s">
        <v>507</v>
      </c>
      <c r="B217" s="51" t="s">
        <v>33</v>
      </c>
      <c r="C217" s="51" t="s">
        <v>12</v>
      </c>
      <c r="D217" s="51" t="s">
        <v>101</v>
      </c>
      <c r="E217" s="49" t="s">
        <v>7</v>
      </c>
      <c r="F217" s="57" t="s">
        <v>61</v>
      </c>
      <c r="G217" s="9" t="s">
        <v>226</v>
      </c>
      <c r="H217" s="57" t="s">
        <v>508</v>
      </c>
      <c r="I217" s="71">
        <f>+K217+K218</f>
        <v>0</v>
      </c>
      <c r="J217" s="69">
        <v>491.33</v>
      </c>
    </row>
    <row r="218" spans="1:10" ht="25.5" x14ac:dyDescent="0.25">
      <c r="A218" s="50"/>
      <c r="B218" s="52"/>
      <c r="C218" s="52"/>
      <c r="D218" s="52"/>
      <c r="E218" s="50"/>
      <c r="F218" s="58"/>
      <c r="G218" s="12" t="s">
        <v>446</v>
      </c>
      <c r="H218" s="58"/>
      <c r="I218" s="72"/>
      <c r="J218" s="70"/>
    </row>
    <row r="219" spans="1:10" x14ac:dyDescent="0.25">
      <c r="A219" s="49" t="s">
        <v>509</v>
      </c>
      <c r="B219" s="51" t="s">
        <v>33</v>
      </c>
      <c r="C219" s="51" t="s">
        <v>12</v>
      </c>
      <c r="D219" s="51" t="s">
        <v>101</v>
      </c>
      <c r="E219" s="49" t="s">
        <v>7</v>
      </c>
      <c r="F219" s="57" t="s">
        <v>65</v>
      </c>
      <c r="G219" s="9" t="s">
        <v>226</v>
      </c>
      <c r="H219" s="57" t="s">
        <v>508</v>
      </c>
      <c r="I219" s="71">
        <f>SUM(K219:K220)</f>
        <v>0</v>
      </c>
      <c r="J219" s="69">
        <v>484.49</v>
      </c>
    </row>
    <row r="220" spans="1:10" ht="25.5" x14ac:dyDescent="0.25">
      <c r="A220" s="50"/>
      <c r="B220" s="52"/>
      <c r="C220" s="52"/>
      <c r="D220" s="52"/>
      <c r="E220" s="50"/>
      <c r="F220" s="58"/>
      <c r="G220" s="12" t="s">
        <v>446</v>
      </c>
      <c r="H220" s="58"/>
      <c r="I220" s="72"/>
      <c r="J220" s="70"/>
    </row>
    <row r="221" spans="1:10" x14ac:dyDescent="0.25">
      <c r="A221" s="49" t="s">
        <v>510</v>
      </c>
      <c r="B221" s="51" t="s">
        <v>33</v>
      </c>
      <c r="C221" s="51" t="s">
        <v>12</v>
      </c>
      <c r="D221" s="51" t="s">
        <v>101</v>
      </c>
      <c r="E221" s="49" t="s">
        <v>7</v>
      </c>
      <c r="F221" s="57" t="s">
        <v>86</v>
      </c>
      <c r="G221" s="9" t="s">
        <v>226</v>
      </c>
      <c r="H221" s="57" t="s">
        <v>508</v>
      </c>
      <c r="I221" s="71">
        <f>+K221+K222</f>
        <v>0</v>
      </c>
      <c r="J221" s="69">
        <v>535.91999999999996</v>
      </c>
    </row>
    <row r="222" spans="1:10" ht="25.5" x14ac:dyDescent="0.25">
      <c r="A222" s="50"/>
      <c r="B222" s="52"/>
      <c r="C222" s="52"/>
      <c r="D222" s="52"/>
      <c r="E222" s="50"/>
      <c r="F222" s="58"/>
      <c r="G222" s="12" t="s">
        <v>446</v>
      </c>
      <c r="H222" s="58"/>
      <c r="I222" s="72"/>
      <c r="J222" s="70"/>
    </row>
    <row r="223" spans="1:10" ht="38.25" x14ac:dyDescent="0.25">
      <c r="A223" s="49" t="s">
        <v>511</v>
      </c>
      <c r="B223" s="51" t="s">
        <v>9</v>
      </c>
      <c r="C223" s="51" t="s">
        <v>12</v>
      </c>
      <c r="D223" s="51" t="s">
        <v>101</v>
      </c>
      <c r="E223" s="49" t="s">
        <v>7</v>
      </c>
      <c r="F223" s="57" t="s">
        <v>69</v>
      </c>
      <c r="G223" s="9" t="s">
        <v>60</v>
      </c>
      <c r="H223" s="57" t="s">
        <v>508</v>
      </c>
      <c r="I223" s="71">
        <f>+K223+K224</f>
        <v>0</v>
      </c>
      <c r="J223" s="69">
        <v>120.36</v>
      </c>
    </row>
    <row r="224" spans="1:10" ht="25.5" x14ac:dyDescent="0.25">
      <c r="A224" s="50"/>
      <c r="B224" s="52"/>
      <c r="C224" s="52"/>
      <c r="D224" s="52"/>
      <c r="E224" s="50"/>
      <c r="F224" s="58"/>
      <c r="G224" s="12" t="s">
        <v>446</v>
      </c>
      <c r="H224" s="58"/>
      <c r="I224" s="72"/>
      <c r="J224" s="70"/>
    </row>
    <row r="225" spans="1:10" ht="63.75" x14ac:dyDescent="0.25">
      <c r="A225" s="6" t="s">
        <v>512</v>
      </c>
      <c r="B225" s="7" t="s">
        <v>33</v>
      </c>
      <c r="C225" s="7" t="s">
        <v>12</v>
      </c>
      <c r="D225" s="7" t="s">
        <v>101</v>
      </c>
      <c r="E225" s="6" t="s">
        <v>7</v>
      </c>
      <c r="F225" s="4" t="s">
        <v>61</v>
      </c>
      <c r="G225" s="5" t="s">
        <v>415</v>
      </c>
      <c r="H225" s="3" t="s">
        <v>513</v>
      </c>
      <c r="I225" s="22">
        <v>158</v>
      </c>
      <c r="J225" s="23">
        <v>158</v>
      </c>
    </row>
    <row r="226" spans="1:10" ht="38.25" x14ac:dyDescent="0.25">
      <c r="A226" s="6" t="s">
        <v>514</v>
      </c>
      <c r="B226" s="7" t="s">
        <v>9</v>
      </c>
      <c r="C226" s="7" t="s">
        <v>12</v>
      </c>
      <c r="D226" s="7" t="s">
        <v>101</v>
      </c>
      <c r="E226" s="6" t="s">
        <v>7</v>
      </c>
      <c r="F226" s="4" t="s">
        <v>86</v>
      </c>
      <c r="G226" s="5" t="s">
        <v>254</v>
      </c>
      <c r="H226" s="3" t="s">
        <v>515</v>
      </c>
      <c r="I226" s="22">
        <v>171.96</v>
      </c>
      <c r="J226" s="23">
        <v>184</v>
      </c>
    </row>
    <row r="227" spans="1:10" ht="89.25" x14ac:dyDescent="0.25">
      <c r="A227" s="6" t="s">
        <v>516</v>
      </c>
      <c r="B227" s="7" t="s">
        <v>9</v>
      </c>
      <c r="C227" s="7" t="s">
        <v>12</v>
      </c>
      <c r="D227" s="7" t="s">
        <v>101</v>
      </c>
      <c r="E227" s="6" t="s">
        <v>7</v>
      </c>
      <c r="F227" s="4" t="s">
        <v>11</v>
      </c>
      <c r="G227" s="5" t="s">
        <v>214</v>
      </c>
      <c r="H227" s="3" t="s">
        <v>126</v>
      </c>
      <c r="I227" s="22">
        <v>114.65</v>
      </c>
      <c r="J227" s="23">
        <v>114.65</v>
      </c>
    </row>
    <row r="228" spans="1:10" ht="38.25" x14ac:dyDescent="0.25">
      <c r="A228" s="6" t="s">
        <v>517</v>
      </c>
      <c r="B228" s="7" t="s">
        <v>9</v>
      </c>
      <c r="C228" s="7" t="s">
        <v>12</v>
      </c>
      <c r="D228" s="7" t="s">
        <v>101</v>
      </c>
      <c r="E228" s="6" t="s">
        <v>7</v>
      </c>
      <c r="F228" s="4" t="s">
        <v>8</v>
      </c>
      <c r="G228" s="5" t="s">
        <v>37</v>
      </c>
      <c r="H228" s="3" t="s">
        <v>42</v>
      </c>
      <c r="I228" s="22">
        <v>50.54</v>
      </c>
      <c r="J228" s="23">
        <v>52.24</v>
      </c>
    </row>
    <row r="229" spans="1:10" ht="63.75" x14ac:dyDescent="0.25">
      <c r="A229" s="6" t="s">
        <v>518</v>
      </c>
      <c r="B229" s="7" t="s">
        <v>9</v>
      </c>
      <c r="C229" s="7" t="s">
        <v>12</v>
      </c>
      <c r="D229" s="7" t="s">
        <v>101</v>
      </c>
      <c r="E229" s="6" t="s">
        <v>7</v>
      </c>
      <c r="F229" s="4" t="s">
        <v>8</v>
      </c>
      <c r="G229" s="5" t="s">
        <v>37</v>
      </c>
      <c r="H229" s="3" t="s">
        <v>89</v>
      </c>
      <c r="I229" s="22">
        <v>39</v>
      </c>
      <c r="J229" s="23">
        <v>40.17</v>
      </c>
    </row>
    <row r="230" spans="1:10" ht="63.75" x14ac:dyDescent="0.25">
      <c r="A230" s="6" t="s">
        <v>519</v>
      </c>
      <c r="B230" s="7" t="s">
        <v>12</v>
      </c>
      <c r="C230" s="7" t="s">
        <v>12</v>
      </c>
      <c r="D230" s="7" t="s">
        <v>101</v>
      </c>
      <c r="E230" s="6" t="s">
        <v>7</v>
      </c>
      <c r="F230" s="4" t="s">
        <v>11</v>
      </c>
      <c r="G230" s="5" t="s">
        <v>117</v>
      </c>
      <c r="H230" s="3" t="s">
        <v>520</v>
      </c>
      <c r="I230" s="22">
        <v>91</v>
      </c>
      <c r="J230" s="23">
        <v>97.37</v>
      </c>
    </row>
    <row r="231" spans="1:10" ht="51" x14ac:dyDescent="0.25">
      <c r="A231" s="6" t="s">
        <v>521</v>
      </c>
      <c r="B231" s="7" t="s">
        <v>49</v>
      </c>
      <c r="C231" s="7" t="s">
        <v>12</v>
      </c>
      <c r="D231" s="7" t="s">
        <v>101</v>
      </c>
      <c r="E231" s="6" t="s">
        <v>10</v>
      </c>
      <c r="F231" s="4" t="s">
        <v>18</v>
      </c>
      <c r="G231" s="5" t="s">
        <v>522</v>
      </c>
      <c r="H231" s="3" t="s">
        <v>523</v>
      </c>
      <c r="I231" s="22">
        <v>3987</v>
      </c>
      <c r="J231" s="23">
        <f>+I231*1.07</f>
        <v>4266.09</v>
      </c>
    </row>
    <row r="232" spans="1:10" ht="38.25" x14ac:dyDescent="0.25">
      <c r="A232" s="6" t="s">
        <v>524</v>
      </c>
      <c r="B232" s="7" t="s">
        <v>29</v>
      </c>
      <c r="C232" s="7" t="s">
        <v>38</v>
      </c>
      <c r="D232" s="7" t="s">
        <v>101</v>
      </c>
      <c r="E232" s="6" t="s">
        <v>7</v>
      </c>
      <c r="F232" s="4" t="s">
        <v>62</v>
      </c>
      <c r="G232" s="5" t="s">
        <v>525</v>
      </c>
      <c r="H232" s="3" t="s">
        <v>51</v>
      </c>
      <c r="I232" s="22">
        <v>885</v>
      </c>
      <c r="J232" s="23">
        <v>885</v>
      </c>
    </row>
    <row r="233" spans="1:10" ht="25.5" x14ac:dyDescent="0.25">
      <c r="A233" s="6" t="s">
        <v>526</v>
      </c>
      <c r="B233" s="7" t="s">
        <v>38</v>
      </c>
      <c r="C233" s="7" t="s">
        <v>12</v>
      </c>
      <c r="D233" s="7" t="s">
        <v>101</v>
      </c>
      <c r="E233" s="6" t="s">
        <v>7</v>
      </c>
      <c r="F233" s="4" t="s">
        <v>350</v>
      </c>
      <c r="G233" s="5" t="s">
        <v>415</v>
      </c>
      <c r="H233" s="3" t="s">
        <v>527</v>
      </c>
      <c r="I233" s="22">
        <v>230</v>
      </c>
      <c r="J233" s="23">
        <v>230</v>
      </c>
    </row>
    <row r="234" spans="1:10" ht="51" x14ac:dyDescent="0.25">
      <c r="A234" s="6" t="s">
        <v>528</v>
      </c>
      <c r="B234" s="7" t="s">
        <v>16</v>
      </c>
      <c r="C234" s="7" t="s">
        <v>38</v>
      </c>
      <c r="D234" s="7" t="s">
        <v>101</v>
      </c>
      <c r="E234" s="6" t="s">
        <v>10</v>
      </c>
      <c r="F234" s="4" t="s">
        <v>18</v>
      </c>
      <c r="G234" s="5" t="s">
        <v>309</v>
      </c>
      <c r="H234" s="3" t="s">
        <v>529</v>
      </c>
      <c r="I234" s="22">
        <v>2310</v>
      </c>
      <c r="J234" s="23"/>
    </row>
    <row r="235" spans="1:10" ht="51" x14ac:dyDescent="0.25">
      <c r="A235" s="6" t="s">
        <v>530</v>
      </c>
      <c r="B235" s="7" t="s">
        <v>36</v>
      </c>
      <c r="C235" s="7" t="s">
        <v>12</v>
      </c>
      <c r="D235" s="7" t="s">
        <v>101</v>
      </c>
      <c r="E235" s="6" t="s">
        <v>7</v>
      </c>
      <c r="F235" s="4" t="s">
        <v>188</v>
      </c>
      <c r="G235" s="5" t="s">
        <v>70</v>
      </c>
      <c r="H235" s="3" t="s">
        <v>531</v>
      </c>
      <c r="I235" s="22">
        <v>563</v>
      </c>
      <c r="J235" s="23"/>
    </row>
    <row r="236" spans="1:10" ht="38.25" x14ac:dyDescent="0.25">
      <c r="A236" s="6" t="s">
        <v>532</v>
      </c>
      <c r="B236" s="7" t="s">
        <v>49</v>
      </c>
      <c r="C236" s="7" t="s">
        <v>12</v>
      </c>
      <c r="D236" s="7" t="s">
        <v>101</v>
      </c>
      <c r="E236" s="6" t="s">
        <v>10</v>
      </c>
      <c r="F236" s="4" t="s">
        <v>112</v>
      </c>
      <c r="G236" s="5" t="s">
        <v>477</v>
      </c>
      <c r="H236" s="3" t="s">
        <v>533</v>
      </c>
      <c r="I236" s="22">
        <v>364</v>
      </c>
      <c r="J236" s="23">
        <v>389.48</v>
      </c>
    </row>
    <row r="237" spans="1:10" ht="102" x14ac:dyDescent="0.25">
      <c r="A237" s="6" t="s">
        <v>534</v>
      </c>
      <c r="B237" s="7" t="s">
        <v>14</v>
      </c>
      <c r="C237" s="7" t="s">
        <v>12</v>
      </c>
      <c r="D237" s="7" t="s">
        <v>101</v>
      </c>
      <c r="E237" s="6" t="s">
        <v>10</v>
      </c>
      <c r="F237" s="4" t="s">
        <v>88</v>
      </c>
      <c r="G237" s="5" t="s">
        <v>535</v>
      </c>
      <c r="H237" s="3" t="s">
        <v>536</v>
      </c>
      <c r="I237" s="23" t="s">
        <v>537</v>
      </c>
      <c r="J237" s="23"/>
    </row>
    <row r="238" spans="1:10" ht="63.75" x14ac:dyDescent="0.25">
      <c r="A238" s="6" t="s">
        <v>538</v>
      </c>
      <c r="B238" s="7" t="s">
        <v>54</v>
      </c>
      <c r="C238" s="7" t="s">
        <v>12</v>
      </c>
      <c r="D238" s="7" t="s">
        <v>101</v>
      </c>
      <c r="E238" s="6" t="s">
        <v>7</v>
      </c>
      <c r="F238" s="4" t="s">
        <v>539</v>
      </c>
      <c r="G238" s="5" t="s">
        <v>226</v>
      </c>
      <c r="H238" s="3" t="s">
        <v>540</v>
      </c>
      <c r="I238" s="22">
        <v>66.89</v>
      </c>
      <c r="J238" s="23">
        <v>71.569999999999993</v>
      </c>
    </row>
    <row r="239" spans="1:10" ht="63.75" x14ac:dyDescent="0.25">
      <c r="A239" s="6" t="s">
        <v>541</v>
      </c>
      <c r="B239" s="7" t="s">
        <v>54</v>
      </c>
      <c r="C239" s="7" t="s">
        <v>12</v>
      </c>
      <c r="D239" s="7" t="s">
        <v>101</v>
      </c>
      <c r="E239" s="6" t="s">
        <v>7</v>
      </c>
      <c r="F239" s="4" t="s">
        <v>11</v>
      </c>
      <c r="G239" s="5" t="s">
        <v>57</v>
      </c>
      <c r="H239" s="3" t="s">
        <v>542</v>
      </c>
      <c r="I239" s="22">
        <v>1378.95</v>
      </c>
      <c r="J239" s="23">
        <v>1475.48</v>
      </c>
    </row>
    <row r="240" spans="1:10" ht="51" x14ac:dyDescent="0.25">
      <c r="A240" s="6" t="s">
        <v>543</v>
      </c>
      <c r="B240" s="7" t="s">
        <v>21</v>
      </c>
      <c r="C240" s="7" t="s">
        <v>12</v>
      </c>
      <c r="D240" s="7" t="s">
        <v>101</v>
      </c>
      <c r="E240" s="6" t="s">
        <v>7</v>
      </c>
      <c r="F240" s="4" t="s">
        <v>73</v>
      </c>
      <c r="G240" s="5" t="s">
        <v>544</v>
      </c>
      <c r="H240" s="3" t="s">
        <v>545</v>
      </c>
      <c r="I240" s="22">
        <v>2650.5</v>
      </c>
      <c r="J240" s="23">
        <v>2650.5</v>
      </c>
    </row>
    <row r="241" spans="1:10" ht="102" x14ac:dyDescent="0.25">
      <c r="A241" s="6" t="s">
        <v>546</v>
      </c>
      <c r="B241" s="7" t="s">
        <v>21</v>
      </c>
      <c r="C241" s="7" t="s">
        <v>12</v>
      </c>
      <c r="D241" s="7" t="s">
        <v>101</v>
      </c>
      <c r="E241" s="6" t="s">
        <v>10</v>
      </c>
      <c r="F241" s="4" t="s">
        <v>35</v>
      </c>
      <c r="G241" s="5" t="s">
        <v>547</v>
      </c>
      <c r="H241" s="3" t="s">
        <v>548</v>
      </c>
      <c r="I241" s="22">
        <v>1500</v>
      </c>
      <c r="J241" s="23">
        <v>1605</v>
      </c>
    </row>
    <row r="242" spans="1:10" ht="63.75" x14ac:dyDescent="0.25">
      <c r="A242" s="6" t="s">
        <v>549</v>
      </c>
      <c r="B242" s="7" t="s">
        <v>21</v>
      </c>
      <c r="C242" s="7" t="s">
        <v>12</v>
      </c>
      <c r="D242" s="7" t="s">
        <v>101</v>
      </c>
      <c r="E242" s="6" t="s">
        <v>7</v>
      </c>
      <c r="F242" s="4" t="s">
        <v>65</v>
      </c>
      <c r="G242" s="5" t="s">
        <v>20</v>
      </c>
      <c r="H242" s="3" t="s">
        <v>550</v>
      </c>
      <c r="I242" s="22">
        <v>127.96</v>
      </c>
      <c r="J242" s="23">
        <v>127.96</v>
      </c>
    </row>
    <row r="243" spans="1:10" ht="51" x14ac:dyDescent="0.25">
      <c r="A243" s="6" t="s">
        <v>551</v>
      </c>
      <c r="B243" s="7" t="s">
        <v>19</v>
      </c>
      <c r="C243" s="7" t="s">
        <v>12</v>
      </c>
      <c r="D243" s="7" t="s">
        <v>101</v>
      </c>
      <c r="E243" s="6" t="s">
        <v>10</v>
      </c>
      <c r="F243" s="4" t="s">
        <v>88</v>
      </c>
      <c r="G243" s="5" t="s">
        <v>552</v>
      </c>
      <c r="H243" s="3" t="s">
        <v>553</v>
      </c>
      <c r="I243" s="22">
        <v>382</v>
      </c>
      <c r="J243" s="23">
        <v>408.74</v>
      </c>
    </row>
    <row r="244" spans="1:10" ht="76.5" x14ac:dyDescent="0.25">
      <c r="A244" s="6" t="s">
        <v>554</v>
      </c>
      <c r="B244" s="7" t="s">
        <v>43</v>
      </c>
      <c r="C244" s="7" t="s">
        <v>12</v>
      </c>
      <c r="D244" s="7" t="s">
        <v>101</v>
      </c>
      <c r="E244" s="6" t="s">
        <v>7</v>
      </c>
      <c r="F244" s="4" t="s">
        <v>555</v>
      </c>
      <c r="G244" s="5" t="s">
        <v>556</v>
      </c>
      <c r="H244" s="3" t="s">
        <v>557</v>
      </c>
      <c r="I244" s="22">
        <v>308.29000000000002</v>
      </c>
      <c r="J244" s="23">
        <v>321.27</v>
      </c>
    </row>
    <row r="245" spans="1:10" ht="63.75" x14ac:dyDescent="0.25">
      <c r="A245" s="6" t="s">
        <v>558</v>
      </c>
      <c r="B245" s="7" t="s">
        <v>43</v>
      </c>
      <c r="C245" s="7" t="s">
        <v>12</v>
      </c>
      <c r="D245" s="7" t="s">
        <v>101</v>
      </c>
      <c r="E245" s="6" t="s">
        <v>7</v>
      </c>
      <c r="F245" s="4" t="s">
        <v>11</v>
      </c>
      <c r="G245" s="5" t="s">
        <v>214</v>
      </c>
      <c r="H245" s="3" t="s">
        <v>559</v>
      </c>
      <c r="I245" s="22">
        <v>369.39</v>
      </c>
      <c r="J245" s="23">
        <v>369.39</v>
      </c>
    </row>
    <row r="246" spans="1:10" ht="38.25" x14ac:dyDescent="0.25">
      <c r="A246" s="6" t="s">
        <v>560</v>
      </c>
      <c r="B246" s="7" t="s">
        <v>64</v>
      </c>
      <c r="C246" s="7" t="s">
        <v>12</v>
      </c>
      <c r="D246" s="7" t="s">
        <v>101</v>
      </c>
      <c r="E246" s="6" t="s">
        <v>10</v>
      </c>
      <c r="F246" s="4" t="s">
        <v>35</v>
      </c>
      <c r="G246" s="5" t="s">
        <v>561</v>
      </c>
      <c r="H246" s="3" t="s">
        <v>562</v>
      </c>
      <c r="I246" s="22">
        <v>245</v>
      </c>
      <c r="J246" s="23">
        <v>262.14999999999998</v>
      </c>
    </row>
    <row r="247" spans="1:10" ht="25.5" x14ac:dyDescent="0.25">
      <c r="A247" s="49" t="s">
        <v>563</v>
      </c>
      <c r="B247" s="51" t="s">
        <v>46</v>
      </c>
      <c r="C247" s="51" t="s">
        <v>12</v>
      </c>
      <c r="D247" s="51" t="s">
        <v>101</v>
      </c>
      <c r="E247" s="53" t="s">
        <v>10</v>
      </c>
      <c r="F247" s="8" t="s">
        <v>8</v>
      </c>
      <c r="G247" s="9" t="s">
        <v>564</v>
      </c>
      <c r="H247" s="57" t="s">
        <v>565</v>
      </c>
      <c r="I247" s="24">
        <v>410</v>
      </c>
      <c r="J247" s="25">
        <v>438.7</v>
      </c>
    </row>
    <row r="248" spans="1:10" ht="25.5" x14ac:dyDescent="0.25">
      <c r="A248" s="50"/>
      <c r="B248" s="52"/>
      <c r="C248" s="52"/>
      <c r="D248" s="52"/>
      <c r="E248" s="54"/>
      <c r="F248" s="31" t="s">
        <v>11</v>
      </c>
      <c r="G248" s="12" t="s">
        <v>566</v>
      </c>
      <c r="H248" s="58"/>
      <c r="I248" s="26">
        <v>650</v>
      </c>
      <c r="J248" s="27">
        <v>650</v>
      </c>
    </row>
    <row r="249" spans="1:10" ht="76.5" x14ac:dyDescent="0.25">
      <c r="A249" s="6" t="s">
        <v>567</v>
      </c>
      <c r="B249" s="7" t="s">
        <v>21</v>
      </c>
      <c r="C249" s="7" t="s">
        <v>12</v>
      </c>
      <c r="D249" s="7" t="s">
        <v>101</v>
      </c>
      <c r="E249" s="6" t="s">
        <v>7</v>
      </c>
      <c r="F249" s="4" t="s">
        <v>11</v>
      </c>
      <c r="G249" s="5" t="s">
        <v>181</v>
      </c>
      <c r="H249" s="3" t="s">
        <v>568</v>
      </c>
      <c r="I249" s="22">
        <v>48</v>
      </c>
      <c r="J249" s="23">
        <v>49.44</v>
      </c>
    </row>
    <row r="250" spans="1:10" ht="76.5" x14ac:dyDescent="0.25">
      <c r="A250" s="6" t="s">
        <v>569</v>
      </c>
      <c r="B250" s="7" t="s">
        <v>46</v>
      </c>
      <c r="C250" s="7" t="s">
        <v>12</v>
      </c>
      <c r="D250" s="7" t="s">
        <v>101</v>
      </c>
      <c r="E250" s="6" t="s">
        <v>7</v>
      </c>
      <c r="F250" s="4" t="s">
        <v>11</v>
      </c>
      <c r="G250" s="5" t="s">
        <v>331</v>
      </c>
      <c r="H250" s="3" t="s">
        <v>570</v>
      </c>
      <c r="I250" s="22">
        <v>30.21</v>
      </c>
      <c r="J250" s="23">
        <v>32.32</v>
      </c>
    </row>
    <row r="251" spans="1:10" ht="38.25" x14ac:dyDescent="0.25">
      <c r="A251" s="6" t="s">
        <v>571</v>
      </c>
      <c r="B251" s="7" t="s">
        <v>46</v>
      </c>
      <c r="C251" s="7" t="s">
        <v>12</v>
      </c>
      <c r="D251" s="7" t="s">
        <v>101</v>
      </c>
      <c r="E251" s="6" t="s">
        <v>7</v>
      </c>
      <c r="F251" s="4" t="s">
        <v>88</v>
      </c>
      <c r="G251" s="5" t="s">
        <v>249</v>
      </c>
      <c r="H251" s="3" t="s">
        <v>572</v>
      </c>
      <c r="I251" s="22">
        <v>244.84</v>
      </c>
      <c r="J251" s="23">
        <v>255.6</v>
      </c>
    </row>
    <row r="252" spans="1:10" ht="38.25" x14ac:dyDescent="0.25">
      <c r="A252" s="6" t="s">
        <v>573</v>
      </c>
      <c r="B252" s="7" t="s">
        <v>56</v>
      </c>
      <c r="C252" s="7" t="s">
        <v>12</v>
      </c>
      <c r="D252" s="7" t="s">
        <v>101</v>
      </c>
      <c r="E252" s="6" t="s">
        <v>7</v>
      </c>
      <c r="F252" s="4" t="s">
        <v>72</v>
      </c>
      <c r="G252" s="5" t="s">
        <v>57</v>
      </c>
      <c r="H252" s="3" t="s">
        <v>574</v>
      </c>
      <c r="I252" s="22">
        <v>133.69</v>
      </c>
      <c r="J252" s="23">
        <v>138.15</v>
      </c>
    </row>
    <row r="253" spans="1:10" ht="51" x14ac:dyDescent="0.25">
      <c r="A253" s="6" t="s">
        <v>575</v>
      </c>
      <c r="B253" s="7" t="s">
        <v>39</v>
      </c>
      <c r="C253" s="7" t="s">
        <v>12</v>
      </c>
      <c r="D253" s="7" t="s">
        <v>101</v>
      </c>
      <c r="E253" s="6" t="s">
        <v>7</v>
      </c>
      <c r="F253" s="4" t="s">
        <v>11</v>
      </c>
      <c r="G253" s="5" t="s">
        <v>415</v>
      </c>
      <c r="H253" s="3" t="s">
        <v>576</v>
      </c>
      <c r="I253" s="22">
        <v>69</v>
      </c>
      <c r="J253" s="23">
        <v>69</v>
      </c>
    </row>
    <row r="254" spans="1:10" ht="38.25" x14ac:dyDescent="0.25">
      <c r="A254" s="6" t="s">
        <v>577</v>
      </c>
      <c r="B254" s="7" t="s">
        <v>32</v>
      </c>
      <c r="C254" s="7" t="s">
        <v>12</v>
      </c>
      <c r="D254" s="7" t="s">
        <v>101</v>
      </c>
      <c r="E254" s="6" t="s">
        <v>7</v>
      </c>
      <c r="F254" s="4" t="s">
        <v>11</v>
      </c>
      <c r="G254" s="5" t="s">
        <v>415</v>
      </c>
      <c r="H254" s="3" t="s">
        <v>578</v>
      </c>
      <c r="I254" s="22">
        <v>349</v>
      </c>
      <c r="J254" s="23">
        <v>349</v>
      </c>
    </row>
    <row r="255" spans="1:10" ht="25.5" x14ac:dyDescent="0.25">
      <c r="A255" s="49" t="s">
        <v>579</v>
      </c>
      <c r="B255" s="51" t="s">
        <v>64</v>
      </c>
      <c r="C255" s="51" t="s">
        <v>12</v>
      </c>
      <c r="D255" s="51" t="s">
        <v>101</v>
      </c>
      <c r="E255" s="53" t="s">
        <v>7</v>
      </c>
      <c r="F255" s="55" t="s">
        <v>8</v>
      </c>
      <c r="G255" s="9" t="s">
        <v>415</v>
      </c>
      <c r="H255" s="10" t="s">
        <v>580</v>
      </c>
      <c r="I255" s="24">
        <v>52.08</v>
      </c>
      <c r="J255" s="25">
        <v>52.08</v>
      </c>
    </row>
    <row r="256" spans="1:10" ht="51" x14ac:dyDescent="0.25">
      <c r="A256" s="50"/>
      <c r="B256" s="52"/>
      <c r="C256" s="52"/>
      <c r="D256" s="52"/>
      <c r="E256" s="54"/>
      <c r="F256" s="56"/>
      <c r="G256" s="12" t="s">
        <v>157</v>
      </c>
      <c r="H256" s="13" t="s">
        <v>306</v>
      </c>
      <c r="I256" s="26">
        <v>110</v>
      </c>
      <c r="J256" s="27">
        <v>117.7</v>
      </c>
    </row>
    <row r="257" spans="1:10" ht="38.25" x14ac:dyDescent="0.25">
      <c r="A257" s="6" t="s">
        <v>581</v>
      </c>
      <c r="B257" s="7" t="s">
        <v>12</v>
      </c>
      <c r="C257" s="7" t="s">
        <v>58</v>
      </c>
      <c r="D257" s="7" t="s">
        <v>101</v>
      </c>
      <c r="E257" s="6" t="s">
        <v>7</v>
      </c>
      <c r="F257" s="4" t="s">
        <v>8</v>
      </c>
      <c r="G257" s="5" t="s">
        <v>31</v>
      </c>
      <c r="H257" s="3" t="s">
        <v>582</v>
      </c>
      <c r="I257" s="22">
        <v>1394.97</v>
      </c>
      <c r="J257" s="23">
        <v>1499.97</v>
      </c>
    </row>
    <row r="258" spans="1:10" ht="76.5" x14ac:dyDescent="0.25">
      <c r="A258" s="6" t="s">
        <v>583</v>
      </c>
      <c r="B258" s="7" t="s">
        <v>32</v>
      </c>
      <c r="C258" s="7" t="s">
        <v>12</v>
      </c>
      <c r="D258" s="7" t="s">
        <v>101</v>
      </c>
      <c r="E258" s="6" t="s">
        <v>7</v>
      </c>
      <c r="F258" s="4" t="s">
        <v>73</v>
      </c>
      <c r="G258" s="5" t="s">
        <v>584</v>
      </c>
      <c r="H258" s="3" t="s">
        <v>585</v>
      </c>
      <c r="I258" s="22">
        <v>50.67</v>
      </c>
      <c r="J258" s="23">
        <v>50.67</v>
      </c>
    </row>
    <row r="259" spans="1:10" x14ac:dyDescent="0.25">
      <c r="A259" s="49" t="s">
        <v>586</v>
      </c>
      <c r="B259" s="51" t="s">
        <v>33</v>
      </c>
      <c r="C259" s="51" t="s">
        <v>58</v>
      </c>
      <c r="D259" s="51" t="s">
        <v>101</v>
      </c>
      <c r="E259" s="49" t="s">
        <v>10</v>
      </c>
      <c r="F259" s="57" t="s">
        <v>35</v>
      </c>
      <c r="G259" s="9" t="s">
        <v>587</v>
      </c>
      <c r="H259" s="57" t="s">
        <v>588</v>
      </c>
      <c r="I259" s="24">
        <v>215.05</v>
      </c>
      <c r="J259" s="25">
        <v>215.05</v>
      </c>
    </row>
    <row r="260" spans="1:10" ht="25.5" x14ac:dyDescent="0.25">
      <c r="A260" s="59"/>
      <c r="B260" s="60"/>
      <c r="C260" s="60"/>
      <c r="D260" s="60"/>
      <c r="E260" s="59"/>
      <c r="F260" s="61"/>
      <c r="G260" s="16" t="s">
        <v>589</v>
      </c>
      <c r="H260" s="61"/>
      <c r="I260" s="28">
        <v>200</v>
      </c>
      <c r="J260" s="33">
        <v>200</v>
      </c>
    </row>
    <row r="261" spans="1:10" ht="25.5" x14ac:dyDescent="0.25">
      <c r="A261" s="50"/>
      <c r="B261" s="52"/>
      <c r="C261" s="52"/>
      <c r="D261" s="52"/>
      <c r="E261" s="50"/>
      <c r="F261" s="58"/>
      <c r="G261" s="15" t="s">
        <v>590</v>
      </c>
      <c r="H261" s="58"/>
      <c r="I261" s="29">
        <v>200</v>
      </c>
      <c r="J261" s="34">
        <v>200</v>
      </c>
    </row>
    <row r="262" spans="1:10" ht="51" x14ac:dyDescent="0.25">
      <c r="A262" s="6" t="s">
        <v>591</v>
      </c>
      <c r="B262" s="7" t="s">
        <v>12</v>
      </c>
      <c r="C262" s="7" t="s">
        <v>58</v>
      </c>
      <c r="D262" s="7" t="s">
        <v>101</v>
      </c>
      <c r="E262" s="6" t="s">
        <v>10</v>
      </c>
      <c r="F262" s="4" t="s">
        <v>35</v>
      </c>
      <c r="G262" s="5" t="s">
        <v>592</v>
      </c>
      <c r="H262" s="3" t="s">
        <v>593</v>
      </c>
      <c r="I262" s="22">
        <v>555.14</v>
      </c>
      <c r="J262" s="23">
        <v>594</v>
      </c>
    </row>
    <row r="263" spans="1:10" ht="51" x14ac:dyDescent="0.25">
      <c r="A263" s="6" t="s">
        <v>594</v>
      </c>
      <c r="B263" s="7" t="s">
        <v>6</v>
      </c>
      <c r="C263" s="7" t="s">
        <v>58</v>
      </c>
      <c r="D263" s="7" t="s">
        <v>101</v>
      </c>
      <c r="E263" s="6" t="s">
        <v>7</v>
      </c>
      <c r="F263" s="4" t="s">
        <v>8</v>
      </c>
      <c r="G263" s="5" t="s">
        <v>595</v>
      </c>
      <c r="H263" s="3" t="s">
        <v>369</v>
      </c>
      <c r="I263" s="22">
        <v>471.95</v>
      </c>
      <c r="J263" s="23">
        <v>486.11</v>
      </c>
    </row>
    <row r="264" spans="1:10" ht="51" x14ac:dyDescent="0.25">
      <c r="A264" s="6" t="s">
        <v>596</v>
      </c>
      <c r="B264" s="7" t="s">
        <v>6</v>
      </c>
      <c r="C264" s="7" t="s">
        <v>58</v>
      </c>
      <c r="D264" s="7" t="s">
        <v>101</v>
      </c>
      <c r="E264" s="6" t="s">
        <v>7</v>
      </c>
      <c r="F264" s="4" t="s">
        <v>11</v>
      </c>
      <c r="G264" s="5" t="s">
        <v>597</v>
      </c>
      <c r="H264" s="3" t="s">
        <v>598</v>
      </c>
      <c r="I264" s="22">
        <v>14869.01</v>
      </c>
      <c r="J264" s="23">
        <v>14869.01</v>
      </c>
    </row>
    <row r="265" spans="1:10" ht="51" x14ac:dyDescent="0.25">
      <c r="A265" s="6" t="s">
        <v>599</v>
      </c>
      <c r="B265" s="7" t="s">
        <v>80</v>
      </c>
      <c r="C265" s="7" t="s">
        <v>12</v>
      </c>
      <c r="D265" s="7" t="s">
        <v>101</v>
      </c>
      <c r="E265" s="6" t="s">
        <v>7</v>
      </c>
      <c r="F265" s="4" t="s">
        <v>11</v>
      </c>
      <c r="G265" s="5" t="s">
        <v>109</v>
      </c>
      <c r="H265" s="3" t="s">
        <v>600</v>
      </c>
      <c r="I265" s="22">
        <v>47.28</v>
      </c>
      <c r="J265" s="23">
        <v>47.28</v>
      </c>
    </row>
    <row r="266" spans="1:10" ht="25.5" x14ac:dyDescent="0.25">
      <c r="A266" s="6" t="s">
        <v>601</v>
      </c>
      <c r="B266" s="7" t="s">
        <v>32</v>
      </c>
      <c r="C266" s="7" t="s">
        <v>12</v>
      </c>
      <c r="D266" s="7" t="s">
        <v>101</v>
      </c>
      <c r="E266" s="6" t="s">
        <v>10</v>
      </c>
      <c r="F266" s="4" t="s">
        <v>11</v>
      </c>
      <c r="G266" s="5" t="s">
        <v>55</v>
      </c>
      <c r="H266" s="3" t="s">
        <v>602</v>
      </c>
      <c r="I266" s="22">
        <v>180</v>
      </c>
      <c r="J266" s="23">
        <v>185.4</v>
      </c>
    </row>
    <row r="267" spans="1:10" ht="51" x14ac:dyDescent="0.25">
      <c r="A267" s="6" t="s">
        <v>603</v>
      </c>
      <c r="B267" s="7" t="s">
        <v>26</v>
      </c>
      <c r="C267" s="7" t="s">
        <v>38</v>
      </c>
      <c r="D267" s="7" t="s">
        <v>101</v>
      </c>
      <c r="E267" s="6" t="s">
        <v>7</v>
      </c>
      <c r="F267" s="4" t="s">
        <v>410</v>
      </c>
      <c r="G267" s="5" t="s">
        <v>604</v>
      </c>
      <c r="H267" s="3" t="s">
        <v>605</v>
      </c>
      <c r="I267" s="22">
        <v>87</v>
      </c>
      <c r="J267" s="23">
        <v>93.09</v>
      </c>
    </row>
    <row r="268" spans="1:10" ht="63.75" x14ac:dyDescent="0.25">
      <c r="A268" s="6" t="s">
        <v>606</v>
      </c>
      <c r="B268" s="7" t="s">
        <v>34</v>
      </c>
      <c r="C268" s="7" t="s">
        <v>58</v>
      </c>
      <c r="D268" s="7" t="s">
        <v>101</v>
      </c>
      <c r="E268" s="6" t="s">
        <v>10</v>
      </c>
      <c r="F268" s="4" t="s">
        <v>539</v>
      </c>
      <c r="G268" s="5" t="s">
        <v>607</v>
      </c>
      <c r="H268" s="3" t="s">
        <v>608</v>
      </c>
      <c r="I268" s="22">
        <v>825.8</v>
      </c>
      <c r="J268" s="23">
        <v>883.61</v>
      </c>
    </row>
    <row r="269" spans="1:10" ht="89.25" x14ac:dyDescent="0.25">
      <c r="A269" s="6" t="s">
        <v>609</v>
      </c>
      <c r="B269" s="7" t="s">
        <v>48</v>
      </c>
      <c r="C269" s="7" t="s">
        <v>58</v>
      </c>
      <c r="D269" s="7" t="s">
        <v>101</v>
      </c>
      <c r="E269" s="6" t="s">
        <v>7</v>
      </c>
      <c r="F269" s="4" t="s">
        <v>11</v>
      </c>
      <c r="G269" s="5" t="s">
        <v>109</v>
      </c>
      <c r="H269" s="3" t="s">
        <v>610</v>
      </c>
      <c r="I269" s="22">
        <v>90.8</v>
      </c>
      <c r="J269" s="23">
        <v>90.8</v>
      </c>
    </row>
    <row r="270" spans="1:10" ht="38.25" x14ac:dyDescent="0.25">
      <c r="A270" s="6" t="s">
        <v>611</v>
      </c>
      <c r="B270" s="7" t="s">
        <v>49</v>
      </c>
      <c r="C270" s="7" t="s">
        <v>58</v>
      </c>
      <c r="D270" s="7" t="s">
        <v>101</v>
      </c>
      <c r="E270" s="6" t="s">
        <v>7</v>
      </c>
      <c r="F270" s="4" t="s">
        <v>476</v>
      </c>
      <c r="G270" s="5" t="s">
        <v>612</v>
      </c>
      <c r="H270" s="3" t="s">
        <v>75</v>
      </c>
      <c r="I270" s="22">
        <v>243.3</v>
      </c>
      <c r="J270" s="23">
        <v>243.3</v>
      </c>
    </row>
    <row r="271" spans="1:10" ht="51" x14ac:dyDescent="0.25">
      <c r="A271" s="6" t="s">
        <v>613</v>
      </c>
      <c r="B271" s="7" t="s">
        <v>58</v>
      </c>
      <c r="C271" s="7" t="s">
        <v>58</v>
      </c>
      <c r="D271" s="7" t="s">
        <v>101</v>
      </c>
      <c r="E271" s="6" t="s">
        <v>7</v>
      </c>
      <c r="F271" s="4" t="s">
        <v>61</v>
      </c>
      <c r="G271" s="5" t="s">
        <v>404</v>
      </c>
      <c r="H271" s="3" t="s">
        <v>67</v>
      </c>
      <c r="I271" s="22">
        <v>99</v>
      </c>
      <c r="J271" s="23">
        <v>99</v>
      </c>
    </row>
    <row r="272" spans="1:10" ht="38.25" x14ac:dyDescent="0.25">
      <c r="A272" s="6" t="s">
        <v>614</v>
      </c>
      <c r="B272" s="7" t="s">
        <v>58</v>
      </c>
      <c r="C272" s="7" t="s">
        <v>58</v>
      </c>
      <c r="D272" s="7" t="s">
        <v>101</v>
      </c>
      <c r="E272" s="6" t="s">
        <v>7</v>
      </c>
      <c r="F272" s="4" t="s">
        <v>69</v>
      </c>
      <c r="G272" s="5" t="s">
        <v>254</v>
      </c>
      <c r="H272" s="3" t="s">
        <v>515</v>
      </c>
      <c r="I272" s="22">
        <v>121.49</v>
      </c>
      <c r="J272" s="23">
        <v>130</v>
      </c>
    </row>
    <row r="273" spans="1:10" ht="63.75" x14ac:dyDescent="0.25">
      <c r="A273" s="6" t="s">
        <v>615</v>
      </c>
      <c r="B273" s="7" t="s">
        <v>58</v>
      </c>
      <c r="C273" s="7" t="s">
        <v>58</v>
      </c>
      <c r="D273" s="7" t="s">
        <v>101</v>
      </c>
      <c r="E273" s="6" t="s">
        <v>7</v>
      </c>
      <c r="F273" s="4" t="s">
        <v>8</v>
      </c>
      <c r="G273" s="5" t="s">
        <v>125</v>
      </c>
      <c r="H273" s="3" t="s">
        <v>616</v>
      </c>
      <c r="I273" s="22">
        <v>38.19</v>
      </c>
      <c r="J273" s="23">
        <v>39.340000000000003</v>
      </c>
    </row>
    <row r="274" spans="1:10" ht="63.75" x14ac:dyDescent="0.25">
      <c r="A274" s="6" t="s">
        <v>617</v>
      </c>
      <c r="B274" s="7" t="s">
        <v>58</v>
      </c>
      <c r="C274" s="7" t="s">
        <v>58</v>
      </c>
      <c r="D274" s="7" t="s">
        <v>101</v>
      </c>
      <c r="E274" s="6" t="s">
        <v>7</v>
      </c>
      <c r="F274" s="4" t="s">
        <v>8</v>
      </c>
      <c r="G274" s="5" t="s">
        <v>618</v>
      </c>
      <c r="H274" s="3" t="s">
        <v>619</v>
      </c>
      <c r="I274" s="22">
        <v>70.010000000000005</v>
      </c>
      <c r="J274" s="23">
        <v>70.010000000000005</v>
      </c>
    </row>
    <row r="275" spans="1:10" ht="102" x14ac:dyDescent="0.25">
      <c r="A275" s="6" t="s">
        <v>620</v>
      </c>
      <c r="B275" s="7" t="s">
        <v>25</v>
      </c>
      <c r="C275" s="7" t="s">
        <v>58</v>
      </c>
      <c r="D275" s="7" t="s">
        <v>101</v>
      </c>
      <c r="E275" s="6" t="s">
        <v>7</v>
      </c>
      <c r="F275" s="4" t="s">
        <v>8</v>
      </c>
      <c r="G275" s="5" t="s">
        <v>226</v>
      </c>
      <c r="H275" s="3" t="s">
        <v>227</v>
      </c>
      <c r="I275" s="22">
        <v>915</v>
      </c>
      <c r="J275" s="23">
        <v>979.05</v>
      </c>
    </row>
    <row r="276" spans="1:10" ht="25.5" x14ac:dyDescent="0.25">
      <c r="A276" s="6" t="s">
        <v>621</v>
      </c>
      <c r="B276" s="7" t="s">
        <v>48</v>
      </c>
      <c r="C276" s="7" t="s">
        <v>58</v>
      </c>
      <c r="D276" s="7" t="s">
        <v>101</v>
      </c>
      <c r="E276" s="6" t="s">
        <v>7</v>
      </c>
      <c r="F276" s="4" t="s">
        <v>622</v>
      </c>
      <c r="G276" s="5" t="s">
        <v>20</v>
      </c>
      <c r="H276" s="3" t="s">
        <v>623</v>
      </c>
      <c r="I276" s="22">
        <v>464.99</v>
      </c>
      <c r="J276" s="23">
        <v>499.99</v>
      </c>
    </row>
    <row r="277" spans="1:10" x14ac:dyDescent="0.25">
      <c r="A277" s="49" t="s">
        <v>624</v>
      </c>
      <c r="B277" s="51" t="s">
        <v>33</v>
      </c>
      <c r="C277" s="51" t="s">
        <v>58</v>
      </c>
      <c r="D277" s="51" t="s">
        <v>101</v>
      </c>
      <c r="E277" s="49" t="s">
        <v>7</v>
      </c>
      <c r="F277" s="8" t="s">
        <v>50</v>
      </c>
      <c r="G277" s="84" t="s">
        <v>117</v>
      </c>
      <c r="H277" s="57" t="s">
        <v>84</v>
      </c>
      <c r="I277" s="24">
        <v>761.31</v>
      </c>
      <c r="J277" s="25">
        <v>796.68</v>
      </c>
    </row>
    <row r="278" spans="1:10" x14ac:dyDescent="0.25">
      <c r="A278" s="59"/>
      <c r="B278" s="60"/>
      <c r="C278" s="60"/>
      <c r="D278" s="60"/>
      <c r="E278" s="59"/>
      <c r="F278" s="35" t="s">
        <v>62</v>
      </c>
      <c r="G278" s="85"/>
      <c r="H278" s="61"/>
      <c r="I278" s="28">
        <v>447.36</v>
      </c>
      <c r="J278" s="33">
        <v>469.37</v>
      </c>
    </row>
    <row r="279" spans="1:10" x14ac:dyDescent="0.25">
      <c r="A279" s="50"/>
      <c r="B279" s="52"/>
      <c r="C279" s="52"/>
      <c r="D279" s="52"/>
      <c r="E279" s="50"/>
      <c r="F279" s="11" t="s">
        <v>72</v>
      </c>
      <c r="G279" s="86"/>
      <c r="H279" s="58"/>
      <c r="I279" s="29">
        <v>70.010000000000005</v>
      </c>
      <c r="J279" s="34">
        <v>72.86</v>
      </c>
    </row>
    <row r="280" spans="1:10" ht="38.25" x14ac:dyDescent="0.25">
      <c r="A280" s="6" t="s">
        <v>625</v>
      </c>
      <c r="B280" s="7" t="s">
        <v>48</v>
      </c>
      <c r="C280" s="7" t="s">
        <v>58</v>
      </c>
      <c r="D280" s="7" t="s">
        <v>101</v>
      </c>
      <c r="E280" s="6" t="s">
        <v>7</v>
      </c>
      <c r="F280" s="4" t="s">
        <v>11</v>
      </c>
      <c r="G280" s="5" t="s">
        <v>117</v>
      </c>
      <c r="H280" s="3" t="s">
        <v>84</v>
      </c>
      <c r="I280" s="22">
        <v>179.82</v>
      </c>
      <c r="J280" s="23">
        <v>192.41</v>
      </c>
    </row>
    <row r="281" spans="1:10" ht="38.25" x14ac:dyDescent="0.25">
      <c r="A281" s="6" t="s">
        <v>626</v>
      </c>
      <c r="B281" s="7" t="s">
        <v>16</v>
      </c>
      <c r="C281" s="7" t="s">
        <v>58</v>
      </c>
      <c r="D281" s="7" t="s">
        <v>101</v>
      </c>
      <c r="E281" s="6" t="s">
        <v>7</v>
      </c>
      <c r="F281" s="4" t="s">
        <v>8</v>
      </c>
      <c r="G281" s="5" t="s">
        <v>627</v>
      </c>
      <c r="H281" s="3" t="s">
        <v>628</v>
      </c>
      <c r="I281" s="22">
        <v>26.36</v>
      </c>
      <c r="J281" s="23">
        <v>26.36</v>
      </c>
    </row>
    <row r="282" spans="1:10" ht="63.75" x14ac:dyDescent="0.25">
      <c r="A282" s="6" t="s">
        <v>629</v>
      </c>
      <c r="B282" s="7" t="s">
        <v>16</v>
      </c>
      <c r="C282" s="7" t="s">
        <v>58</v>
      </c>
      <c r="D282" s="7" t="s">
        <v>101</v>
      </c>
      <c r="E282" s="6" t="s">
        <v>7</v>
      </c>
      <c r="F282" s="4" t="s">
        <v>8</v>
      </c>
      <c r="G282" s="5" t="s">
        <v>499</v>
      </c>
      <c r="H282" s="3" t="s">
        <v>630</v>
      </c>
      <c r="I282" s="22">
        <v>663.5</v>
      </c>
      <c r="J282" s="23">
        <v>663.5</v>
      </c>
    </row>
    <row r="283" spans="1:10" ht="76.5" x14ac:dyDescent="0.25">
      <c r="A283" s="6" t="s">
        <v>631</v>
      </c>
      <c r="B283" s="7" t="s">
        <v>39</v>
      </c>
      <c r="C283" s="7" t="s">
        <v>58</v>
      </c>
      <c r="D283" s="7" t="s">
        <v>101</v>
      </c>
      <c r="E283" s="6" t="s">
        <v>10</v>
      </c>
      <c r="F283" s="4" t="s">
        <v>8</v>
      </c>
      <c r="G283" s="5" t="s">
        <v>632</v>
      </c>
      <c r="H283" s="3" t="s">
        <v>633</v>
      </c>
      <c r="I283" s="22">
        <v>595</v>
      </c>
      <c r="J283" s="23">
        <v>636.65</v>
      </c>
    </row>
    <row r="284" spans="1:10" ht="38.25" x14ac:dyDescent="0.25">
      <c r="A284" s="6" t="s">
        <v>634</v>
      </c>
      <c r="B284" s="7" t="s">
        <v>16</v>
      </c>
      <c r="C284" s="7" t="s">
        <v>58</v>
      </c>
      <c r="D284" s="7" t="s">
        <v>101</v>
      </c>
      <c r="E284" s="6" t="s">
        <v>7</v>
      </c>
      <c r="F284" s="4" t="s">
        <v>11</v>
      </c>
      <c r="G284" s="5" t="s">
        <v>117</v>
      </c>
      <c r="H284" s="3" t="s">
        <v>84</v>
      </c>
      <c r="I284" s="22">
        <v>117.6</v>
      </c>
      <c r="J284" s="23">
        <v>121.13</v>
      </c>
    </row>
    <row r="285" spans="1:10" ht="38.25" x14ac:dyDescent="0.25">
      <c r="A285" s="6" t="s">
        <v>635</v>
      </c>
      <c r="B285" s="7" t="s">
        <v>12</v>
      </c>
      <c r="C285" s="7" t="s">
        <v>58</v>
      </c>
      <c r="D285" s="7" t="s">
        <v>101</v>
      </c>
      <c r="E285" s="6" t="s">
        <v>7</v>
      </c>
      <c r="F285" s="4" t="s">
        <v>11</v>
      </c>
      <c r="G285" s="5" t="s">
        <v>636</v>
      </c>
      <c r="H285" s="3" t="s">
        <v>637</v>
      </c>
      <c r="I285" s="22">
        <v>200</v>
      </c>
      <c r="J285" s="23">
        <v>200</v>
      </c>
    </row>
    <row r="286" spans="1:10" x14ac:dyDescent="0.25">
      <c r="A286" s="6" t="s">
        <v>638</v>
      </c>
      <c r="B286" s="7"/>
      <c r="C286" s="7"/>
      <c r="D286" s="7"/>
      <c r="E286" s="6" t="s">
        <v>7</v>
      </c>
      <c r="F286" s="4" t="s">
        <v>8</v>
      </c>
      <c r="G286" s="5"/>
      <c r="H286" s="3"/>
      <c r="I286" s="22"/>
      <c r="J286" s="23"/>
    </row>
    <row r="287" spans="1:10" ht="76.5" x14ac:dyDescent="0.25">
      <c r="A287" s="6" t="s">
        <v>639</v>
      </c>
      <c r="B287" s="7" t="s">
        <v>23</v>
      </c>
      <c r="C287" s="7" t="s">
        <v>58</v>
      </c>
      <c r="D287" s="7" t="s">
        <v>101</v>
      </c>
      <c r="E287" s="6" t="s">
        <v>7</v>
      </c>
      <c r="F287" s="4" t="s">
        <v>539</v>
      </c>
      <c r="G287" s="5" t="s">
        <v>640</v>
      </c>
      <c r="H287" s="3" t="s">
        <v>641</v>
      </c>
      <c r="I287" s="22">
        <v>576.4</v>
      </c>
      <c r="J287" s="23">
        <v>576.4</v>
      </c>
    </row>
    <row r="288" spans="1:10" ht="38.25" x14ac:dyDescent="0.25">
      <c r="A288" s="6" t="s">
        <v>642</v>
      </c>
      <c r="B288" s="7" t="s">
        <v>16</v>
      </c>
      <c r="C288" s="7" t="s">
        <v>58</v>
      </c>
      <c r="D288" s="7" t="s">
        <v>101</v>
      </c>
      <c r="E288" s="6" t="s">
        <v>7</v>
      </c>
      <c r="F288" s="4" t="s">
        <v>11</v>
      </c>
      <c r="G288" s="5" t="s">
        <v>109</v>
      </c>
      <c r="H288" s="3" t="s">
        <v>643</v>
      </c>
      <c r="I288" s="22">
        <v>125.22</v>
      </c>
      <c r="J288" s="23">
        <v>125.22</v>
      </c>
    </row>
    <row r="289" spans="1:10" ht="38.25" x14ac:dyDescent="0.25">
      <c r="A289" s="6" t="s">
        <v>644</v>
      </c>
      <c r="B289" s="7" t="s">
        <v>15</v>
      </c>
      <c r="C289" s="7" t="s">
        <v>58</v>
      </c>
      <c r="D289" s="7" t="s">
        <v>101</v>
      </c>
      <c r="E289" s="6" t="s">
        <v>7</v>
      </c>
      <c r="F289" s="4" t="s">
        <v>11</v>
      </c>
      <c r="G289" s="5" t="s">
        <v>134</v>
      </c>
      <c r="H289" s="3" t="s">
        <v>645</v>
      </c>
      <c r="I289" s="22">
        <v>118.5</v>
      </c>
      <c r="J289" s="23">
        <v>122.06</v>
      </c>
    </row>
    <row r="290" spans="1:10" ht="51" x14ac:dyDescent="0.25">
      <c r="A290" s="6" t="s">
        <v>646</v>
      </c>
      <c r="B290" s="7" t="s">
        <v>48</v>
      </c>
      <c r="C290" s="7" t="s">
        <v>58</v>
      </c>
      <c r="D290" s="7" t="s">
        <v>101</v>
      </c>
      <c r="E290" s="6" t="s">
        <v>7</v>
      </c>
      <c r="F290" s="4" t="s">
        <v>11</v>
      </c>
      <c r="G290" s="5" t="s">
        <v>647</v>
      </c>
      <c r="H290" s="3" t="s">
        <v>648</v>
      </c>
      <c r="I290" s="22">
        <v>112.16</v>
      </c>
      <c r="J290" s="23">
        <v>112.16</v>
      </c>
    </row>
    <row r="291" spans="1:10" ht="51" x14ac:dyDescent="0.25">
      <c r="A291" s="6" t="s">
        <v>649</v>
      </c>
      <c r="B291" s="7" t="s">
        <v>54</v>
      </c>
      <c r="C291" s="7" t="s">
        <v>58</v>
      </c>
      <c r="D291" s="7" t="s">
        <v>101</v>
      </c>
      <c r="E291" s="6" t="s">
        <v>7</v>
      </c>
      <c r="F291" s="4" t="s">
        <v>11</v>
      </c>
      <c r="G291" s="5" t="s">
        <v>55</v>
      </c>
      <c r="H291" s="3" t="s">
        <v>650</v>
      </c>
      <c r="I291" s="22">
        <v>720</v>
      </c>
      <c r="J291" s="23">
        <v>741.6</v>
      </c>
    </row>
    <row r="292" spans="1:10" ht="38.25" x14ac:dyDescent="0.25">
      <c r="A292" s="6" t="s">
        <v>651</v>
      </c>
      <c r="B292" s="7" t="s">
        <v>39</v>
      </c>
      <c r="C292" s="7" t="s">
        <v>58</v>
      </c>
      <c r="D292" s="7" t="s">
        <v>101</v>
      </c>
      <c r="E292" s="6" t="s">
        <v>7</v>
      </c>
      <c r="F292" s="4" t="s">
        <v>11</v>
      </c>
      <c r="G292" s="5" t="s">
        <v>636</v>
      </c>
      <c r="H292" s="3" t="s">
        <v>652</v>
      </c>
      <c r="I292" s="22">
        <v>32</v>
      </c>
      <c r="J292" s="23">
        <v>32</v>
      </c>
    </row>
    <row r="293" spans="1:10" ht="63.75" x14ac:dyDescent="0.25">
      <c r="A293" s="6" t="s">
        <v>653</v>
      </c>
      <c r="B293" s="7" t="s">
        <v>39</v>
      </c>
      <c r="C293" s="7" t="s">
        <v>58</v>
      </c>
      <c r="D293" s="7" t="s">
        <v>101</v>
      </c>
      <c r="E293" s="6" t="s">
        <v>7</v>
      </c>
      <c r="F293" s="4" t="s">
        <v>8</v>
      </c>
      <c r="G293" s="5" t="s">
        <v>654</v>
      </c>
      <c r="H293" s="3" t="s">
        <v>655</v>
      </c>
      <c r="I293" s="22">
        <v>175.9</v>
      </c>
      <c r="J293" s="23">
        <v>188.67</v>
      </c>
    </row>
    <row r="294" spans="1:10" x14ac:dyDescent="0.25">
      <c r="A294" s="49" t="s">
        <v>656</v>
      </c>
      <c r="B294" s="51" t="s">
        <v>23</v>
      </c>
      <c r="C294" s="51" t="s">
        <v>58</v>
      </c>
      <c r="D294" s="51" t="s">
        <v>101</v>
      </c>
      <c r="E294" s="53" t="s">
        <v>7</v>
      </c>
      <c r="F294" s="57" t="s">
        <v>8</v>
      </c>
      <c r="G294" s="9" t="s">
        <v>657</v>
      </c>
      <c r="H294" s="57" t="s">
        <v>658</v>
      </c>
      <c r="I294" s="24">
        <v>23.85</v>
      </c>
      <c r="J294" s="25">
        <v>23.85</v>
      </c>
    </row>
    <row r="295" spans="1:10" ht="38.25" x14ac:dyDescent="0.25">
      <c r="A295" s="50"/>
      <c r="B295" s="52"/>
      <c r="C295" s="52"/>
      <c r="D295" s="52"/>
      <c r="E295" s="54"/>
      <c r="F295" s="58"/>
      <c r="G295" s="12" t="s">
        <v>659</v>
      </c>
      <c r="H295" s="58"/>
      <c r="I295" s="26">
        <v>86.94</v>
      </c>
      <c r="J295" s="27">
        <v>91.61</v>
      </c>
    </row>
    <row r="296" spans="1:10" ht="38.25" x14ac:dyDescent="0.25">
      <c r="A296" s="6" t="s">
        <v>660</v>
      </c>
      <c r="B296" s="7" t="s">
        <v>24</v>
      </c>
      <c r="C296" s="7" t="s">
        <v>58</v>
      </c>
      <c r="D296" s="7" t="s">
        <v>101</v>
      </c>
      <c r="E296" s="6" t="s">
        <v>7</v>
      </c>
      <c r="F296" s="4" t="s">
        <v>8</v>
      </c>
      <c r="G296" s="5" t="s">
        <v>60</v>
      </c>
      <c r="H296" s="3" t="s">
        <v>84</v>
      </c>
      <c r="I296" s="22">
        <v>1819.07</v>
      </c>
      <c r="J296" s="23">
        <v>1900.29</v>
      </c>
    </row>
    <row r="297" spans="1:10" ht="63.75" x14ac:dyDescent="0.25">
      <c r="A297" s="6" t="s">
        <v>661</v>
      </c>
      <c r="B297" s="7" t="s">
        <v>26</v>
      </c>
      <c r="C297" s="7" t="s">
        <v>12</v>
      </c>
      <c r="D297" s="7" t="s">
        <v>101</v>
      </c>
      <c r="E297" s="6" t="s">
        <v>7</v>
      </c>
      <c r="F297" s="4" t="s">
        <v>69</v>
      </c>
      <c r="G297" s="5" t="s">
        <v>254</v>
      </c>
      <c r="H297" s="3" t="s">
        <v>662</v>
      </c>
      <c r="I297" s="22"/>
      <c r="J297" s="23"/>
    </row>
    <row r="298" spans="1:10" ht="63.75" x14ac:dyDescent="0.25">
      <c r="A298" s="6" t="s">
        <v>663</v>
      </c>
      <c r="B298" s="7" t="s">
        <v>54</v>
      </c>
      <c r="C298" s="7" t="s">
        <v>58</v>
      </c>
      <c r="D298" s="7" t="s">
        <v>101</v>
      </c>
      <c r="E298" s="6" t="s">
        <v>7</v>
      </c>
      <c r="F298" s="4" t="s">
        <v>8</v>
      </c>
      <c r="G298" s="5" t="s">
        <v>664</v>
      </c>
      <c r="H298" s="3" t="s">
        <v>665</v>
      </c>
      <c r="I298" s="22">
        <v>65.98</v>
      </c>
      <c r="J298" s="23">
        <v>70.599999999999994</v>
      </c>
    </row>
    <row r="299" spans="1:10" ht="51" x14ac:dyDescent="0.25">
      <c r="A299" s="6" t="s">
        <v>666</v>
      </c>
      <c r="B299" s="7" t="s">
        <v>43</v>
      </c>
      <c r="C299" s="7" t="s">
        <v>58</v>
      </c>
      <c r="D299" s="7" t="s">
        <v>101</v>
      </c>
      <c r="E299" s="6" t="s">
        <v>7</v>
      </c>
      <c r="F299" s="4" t="s">
        <v>8</v>
      </c>
      <c r="G299" s="5" t="s">
        <v>667</v>
      </c>
      <c r="H299" s="3" t="s">
        <v>668</v>
      </c>
      <c r="I299" s="22">
        <v>80</v>
      </c>
      <c r="J299" s="23">
        <v>80</v>
      </c>
    </row>
    <row r="300" spans="1:10" ht="51" x14ac:dyDescent="0.25">
      <c r="A300" s="6" t="s">
        <v>669</v>
      </c>
      <c r="B300" s="7" t="s">
        <v>43</v>
      </c>
      <c r="C300" s="7" t="s">
        <v>58</v>
      </c>
      <c r="D300" s="7" t="s">
        <v>101</v>
      </c>
      <c r="E300" s="6" t="s">
        <v>7</v>
      </c>
      <c r="F300" s="4" t="s">
        <v>8</v>
      </c>
      <c r="G300" s="5" t="s">
        <v>334</v>
      </c>
      <c r="H300" s="3" t="s">
        <v>670</v>
      </c>
      <c r="I300" s="22">
        <v>97.21</v>
      </c>
      <c r="J300" s="23">
        <v>104.01</v>
      </c>
    </row>
    <row r="301" spans="1:10" ht="51" x14ac:dyDescent="0.25">
      <c r="A301" s="6" t="s">
        <v>671</v>
      </c>
      <c r="B301" s="7" t="s">
        <v>23</v>
      </c>
      <c r="C301" s="7" t="s">
        <v>58</v>
      </c>
      <c r="D301" s="7" t="s">
        <v>101</v>
      </c>
      <c r="E301" s="6" t="s">
        <v>10</v>
      </c>
      <c r="F301" s="4" t="s">
        <v>112</v>
      </c>
      <c r="G301" s="5" t="s">
        <v>90</v>
      </c>
      <c r="H301" s="3" t="s">
        <v>553</v>
      </c>
      <c r="I301" s="22">
        <v>240.56</v>
      </c>
      <c r="J301" s="23">
        <v>257.39999999999998</v>
      </c>
    </row>
    <row r="302" spans="1:10" ht="51" x14ac:dyDescent="0.25">
      <c r="A302" s="6" t="s">
        <v>672</v>
      </c>
      <c r="B302" s="7" t="s">
        <v>25</v>
      </c>
      <c r="C302" s="7" t="s">
        <v>58</v>
      </c>
      <c r="D302" s="7" t="s">
        <v>101</v>
      </c>
      <c r="E302" s="6" t="s">
        <v>7</v>
      </c>
      <c r="F302" s="4" t="s">
        <v>11</v>
      </c>
      <c r="G302" s="5" t="s">
        <v>181</v>
      </c>
      <c r="H302" s="3" t="s">
        <v>71</v>
      </c>
      <c r="I302" s="22">
        <v>29.12</v>
      </c>
      <c r="J302" s="23">
        <v>29.99</v>
      </c>
    </row>
    <row r="303" spans="1:10" ht="89.25" x14ac:dyDescent="0.25">
      <c r="A303" s="6" t="s">
        <v>673</v>
      </c>
      <c r="B303" s="7" t="s">
        <v>54</v>
      </c>
      <c r="C303" s="7" t="s">
        <v>58</v>
      </c>
      <c r="D303" s="7" t="s">
        <v>101</v>
      </c>
      <c r="E303" s="6" t="s">
        <v>10</v>
      </c>
      <c r="F303" s="4" t="s">
        <v>18</v>
      </c>
      <c r="G303" s="5" t="s">
        <v>674</v>
      </c>
      <c r="H303" s="3" t="s">
        <v>675</v>
      </c>
      <c r="I303" s="22">
        <v>1600</v>
      </c>
      <c r="J303" s="23">
        <v>1712</v>
      </c>
    </row>
    <row r="304" spans="1:10" ht="38.25" x14ac:dyDescent="0.25">
      <c r="A304" s="6" t="s">
        <v>676</v>
      </c>
      <c r="B304" s="7" t="s">
        <v>27</v>
      </c>
      <c r="C304" s="7" t="s">
        <v>58</v>
      </c>
      <c r="D304" s="7" t="s">
        <v>101</v>
      </c>
      <c r="E304" s="6" t="s">
        <v>7</v>
      </c>
      <c r="F304" s="4" t="s">
        <v>8</v>
      </c>
      <c r="G304" s="5" t="s">
        <v>37</v>
      </c>
      <c r="H304" s="3" t="s">
        <v>42</v>
      </c>
      <c r="I304" s="22">
        <v>99.68</v>
      </c>
      <c r="J304" s="23">
        <v>102.37</v>
      </c>
    </row>
    <row r="305" spans="1:10" ht="25.5" x14ac:dyDescent="0.25">
      <c r="A305" s="6" t="s">
        <v>677</v>
      </c>
      <c r="B305" s="7" t="s">
        <v>27</v>
      </c>
      <c r="C305" s="7" t="s">
        <v>58</v>
      </c>
      <c r="D305" s="7" t="s">
        <v>101</v>
      </c>
      <c r="E305" s="6" t="s">
        <v>7</v>
      </c>
      <c r="F305" s="4" t="s">
        <v>41</v>
      </c>
      <c r="G305" s="5" t="s">
        <v>166</v>
      </c>
      <c r="H305" s="3" t="s">
        <v>678</v>
      </c>
      <c r="I305" s="22">
        <v>6967</v>
      </c>
      <c r="J305" s="23">
        <v>7454.69</v>
      </c>
    </row>
    <row r="306" spans="1:10" ht="63.75" x14ac:dyDescent="0.25">
      <c r="A306" s="6" t="s">
        <v>679</v>
      </c>
      <c r="B306" s="7" t="s">
        <v>27</v>
      </c>
      <c r="C306" s="7" t="s">
        <v>58</v>
      </c>
      <c r="D306" s="7" t="s">
        <v>101</v>
      </c>
      <c r="E306" s="6" t="s">
        <v>10</v>
      </c>
      <c r="F306" s="4" t="s">
        <v>35</v>
      </c>
      <c r="G306" s="5" t="s">
        <v>680</v>
      </c>
      <c r="H306" s="3" t="s">
        <v>681</v>
      </c>
      <c r="I306" s="22">
        <v>150</v>
      </c>
      <c r="J306" s="23">
        <v>154.5</v>
      </c>
    </row>
    <row r="307" spans="1:10" ht="63.75" x14ac:dyDescent="0.25">
      <c r="A307" s="6" t="s">
        <v>682</v>
      </c>
      <c r="B307" s="7" t="s">
        <v>29</v>
      </c>
      <c r="C307" s="7" t="s">
        <v>58</v>
      </c>
      <c r="D307" s="7" t="s">
        <v>101</v>
      </c>
      <c r="E307" s="6" t="s">
        <v>10</v>
      </c>
      <c r="F307" s="4" t="s">
        <v>35</v>
      </c>
      <c r="G307" s="5" t="s">
        <v>683</v>
      </c>
      <c r="H307" s="3" t="s">
        <v>684</v>
      </c>
      <c r="I307" s="22">
        <v>200</v>
      </c>
      <c r="J307" s="23">
        <v>214</v>
      </c>
    </row>
    <row r="308" spans="1:10" ht="51" x14ac:dyDescent="0.25">
      <c r="A308" s="6" t="s">
        <v>685</v>
      </c>
      <c r="B308" s="7" t="s">
        <v>29</v>
      </c>
      <c r="C308" s="7" t="s">
        <v>58</v>
      </c>
      <c r="D308" s="7" t="s">
        <v>101</v>
      </c>
      <c r="E308" s="6" t="s">
        <v>10</v>
      </c>
      <c r="F308" s="4" t="s">
        <v>35</v>
      </c>
      <c r="G308" s="5" t="s">
        <v>686</v>
      </c>
      <c r="H308" s="3" t="s">
        <v>687</v>
      </c>
      <c r="I308" s="22">
        <v>136.69999999999999</v>
      </c>
      <c r="J308" s="23">
        <v>146.27000000000001</v>
      </c>
    </row>
    <row r="309" spans="1:10" ht="51" x14ac:dyDescent="0.25">
      <c r="A309" s="6" t="s">
        <v>688</v>
      </c>
      <c r="B309" s="7" t="s">
        <v>29</v>
      </c>
      <c r="C309" s="7" t="s">
        <v>58</v>
      </c>
      <c r="D309" s="7" t="s">
        <v>101</v>
      </c>
      <c r="E309" s="6" t="s">
        <v>10</v>
      </c>
      <c r="F309" s="4" t="s">
        <v>35</v>
      </c>
      <c r="G309" s="5" t="s">
        <v>689</v>
      </c>
      <c r="H309" s="3" t="s">
        <v>690</v>
      </c>
      <c r="I309" s="22">
        <v>140</v>
      </c>
      <c r="J309" s="23">
        <v>149.80000000000001</v>
      </c>
    </row>
    <row r="310" spans="1:10" ht="51" x14ac:dyDescent="0.25">
      <c r="A310" s="6" t="s">
        <v>691</v>
      </c>
      <c r="B310" s="7" t="s">
        <v>29</v>
      </c>
      <c r="C310" s="7" t="s">
        <v>58</v>
      </c>
      <c r="D310" s="7" t="s">
        <v>101</v>
      </c>
      <c r="E310" s="6" t="s">
        <v>7</v>
      </c>
      <c r="F310" s="4" t="s">
        <v>8</v>
      </c>
      <c r="G310" s="5" t="s">
        <v>692</v>
      </c>
      <c r="H310" s="3" t="s">
        <v>693</v>
      </c>
      <c r="I310" s="22">
        <v>170</v>
      </c>
      <c r="J310" s="23">
        <v>181.9</v>
      </c>
    </row>
    <row r="311" spans="1:10" ht="63.75" x14ac:dyDescent="0.25">
      <c r="A311" s="6" t="s">
        <v>694</v>
      </c>
      <c r="B311" s="7" t="s">
        <v>56</v>
      </c>
      <c r="C311" s="7" t="s">
        <v>58</v>
      </c>
      <c r="D311" s="7" t="s">
        <v>101</v>
      </c>
      <c r="E311" s="6" t="s">
        <v>7</v>
      </c>
      <c r="F311" s="4" t="s">
        <v>8</v>
      </c>
      <c r="G311" s="5" t="s">
        <v>334</v>
      </c>
      <c r="H311" s="3" t="s">
        <v>695</v>
      </c>
      <c r="I311" s="22">
        <v>163.30000000000001</v>
      </c>
      <c r="J311" s="23">
        <v>174.73</v>
      </c>
    </row>
    <row r="312" spans="1:10" ht="25.5" x14ac:dyDescent="0.25">
      <c r="A312" s="49" t="s">
        <v>696</v>
      </c>
      <c r="B312" s="51" t="s">
        <v>56</v>
      </c>
      <c r="C312" s="51" t="s">
        <v>58</v>
      </c>
      <c r="D312" s="51" t="s">
        <v>101</v>
      </c>
      <c r="E312" s="49" t="s">
        <v>7</v>
      </c>
      <c r="F312" s="57" t="s">
        <v>8</v>
      </c>
      <c r="G312" s="9" t="s">
        <v>697</v>
      </c>
      <c r="H312" s="57" t="s">
        <v>698</v>
      </c>
      <c r="I312" s="24">
        <v>37.479999999999997</v>
      </c>
      <c r="J312" s="25">
        <v>40.1</v>
      </c>
    </row>
    <row r="313" spans="1:10" x14ac:dyDescent="0.25">
      <c r="A313" s="50"/>
      <c r="B313" s="52"/>
      <c r="C313" s="52"/>
      <c r="D313" s="52"/>
      <c r="E313" s="50"/>
      <c r="F313" s="58"/>
      <c r="G313" s="12" t="s">
        <v>699</v>
      </c>
      <c r="H313" s="58"/>
      <c r="I313" s="26">
        <v>540.54999999999995</v>
      </c>
      <c r="J313" s="27">
        <v>575.87</v>
      </c>
    </row>
    <row r="314" spans="1:10" ht="51" x14ac:dyDescent="0.25">
      <c r="A314" s="6" t="s">
        <v>700</v>
      </c>
      <c r="B314" s="7" t="s">
        <v>76</v>
      </c>
      <c r="C314" s="7" t="s">
        <v>58</v>
      </c>
      <c r="D314" s="7" t="s">
        <v>101</v>
      </c>
      <c r="E314" s="6" t="s">
        <v>7</v>
      </c>
      <c r="F314" s="4" t="s">
        <v>8</v>
      </c>
      <c r="G314" s="5" t="s">
        <v>404</v>
      </c>
      <c r="H314" s="3" t="s">
        <v>67</v>
      </c>
      <c r="I314" s="22">
        <v>139</v>
      </c>
      <c r="J314" s="23">
        <v>139</v>
      </c>
    </row>
    <row r="315" spans="1:10" ht="76.5" x14ac:dyDescent="0.25">
      <c r="A315" s="6" t="s">
        <v>701</v>
      </c>
      <c r="B315" s="7" t="s">
        <v>80</v>
      </c>
      <c r="C315" s="7" t="s">
        <v>58</v>
      </c>
      <c r="D315" s="7" t="s">
        <v>101</v>
      </c>
      <c r="E315" s="6" t="s">
        <v>10</v>
      </c>
      <c r="F315" s="4" t="s">
        <v>308</v>
      </c>
      <c r="G315" s="5" t="s">
        <v>477</v>
      </c>
      <c r="H315" s="3" t="s">
        <v>702</v>
      </c>
      <c r="I315" s="22">
        <v>150</v>
      </c>
      <c r="J315" s="23">
        <v>160.5</v>
      </c>
    </row>
    <row r="316" spans="1:10" ht="76.5" x14ac:dyDescent="0.25">
      <c r="A316" s="6" t="s">
        <v>703</v>
      </c>
      <c r="B316" s="7" t="s">
        <v>29</v>
      </c>
      <c r="C316" s="7" t="s">
        <v>58</v>
      </c>
      <c r="D316" s="7" t="s">
        <v>101</v>
      </c>
      <c r="E316" s="6" t="s">
        <v>10</v>
      </c>
      <c r="F316" s="4" t="s">
        <v>73</v>
      </c>
      <c r="G316" s="5" t="s">
        <v>290</v>
      </c>
      <c r="H316" s="3" t="s">
        <v>704</v>
      </c>
      <c r="I316" s="22">
        <v>2823.53</v>
      </c>
      <c r="J316" s="23">
        <v>2823.53</v>
      </c>
    </row>
    <row r="317" spans="1:10" ht="63.75" x14ac:dyDescent="0.25">
      <c r="A317" s="6" t="s">
        <v>705</v>
      </c>
      <c r="B317" s="7" t="s">
        <v>19</v>
      </c>
      <c r="C317" s="7" t="s">
        <v>58</v>
      </c>
      <c r="D317" s="7" t="s">
        <v>101</v>
      </c>
      <c r="E317" s="6" t="s">
        <v>7</v>
      </c>
      <c r="F317" s="4" t="s">
        <v>308</v>
      </c>
      <c r="G317" s="5" t="s">
        <v>706</v>
      </c>
      <c r="H317" s="3" t="s">
        <v>707</v>
      </c>
      <c r="I317" s="22">
        <v>193.35</v>
      </c>
      <c r="J317" s="23">
        <v>199.15</v>
      </c>
    </row>
    <row r="318" spans="1:10" ht="76.5" x14ac:dyDescent="0.25">
      <c r="A318" s="6" t="s">
        <v>708</v>
      </c>
      <c r="B318" s="7" t="s">
        <v>80</v>
      </c>
      <c r="C318" s="7" t="s">
        <v>58</v>
      </c>
      <c r="D318" s="7" t="s">
        <v>101</v>
      </c>
      <c r="E318" s="6" t="s">
        <v>10</v>
      </c>
      <c r="F318" s="4" t="s">
        <v>73</v>
      </c>
      <c r="G318" s="5" t="s">
        <v>709</v>
      </c>
      <c r="H318" s="3" t="s">
        <v>710</v>
      </c>
      <c r="I318" s="22">
        <v>1350</v>
      </c>
      <c r="J318" s="23">
        <v>1350</v>
      </c>
    </row>
    <row r="319" spans="1:10" ht="38.25" x14ac:dyDescent="0.25">
      <c r="A319" s="6" t="s">
        <v>711</v>
      </c>
      <c r="B319" s="7" t="s">
        <v>76</v>
      </c>
      <c r="C319" s="7" t="s">
        <v>58</v>
      </c>
      <c r="D319" s="7" t="s">
        <v>101</v>
      </c>
      <c r="E319" s="6" t="s">
        <v>7</v>
      </c>
      <c r="F319" s="4" t="s">
        <v>8</v>
      </c>
      <c r="G319" s="5" t="s">
        <v>157</v>
      </c>
      <c r="H319" s="3" t="s">
        <v>712</v>
      </c>
      <c r="I319" s="22">
        <v>208</v>
      </c>
      <c r="J319" s="23">
        <v>222.56</v>
      </c>
    </row>
    <row r="320" spans="1:10" ht="25.5" x14ac:dyDescent="0.25">
      <c r="A320" s="6" t="s">
        <v>713</v>
      </c>
      <c r="B320" s="7" t="s">
        <v>9</v>
      </c>
      <c r="C320" s="7" t="s">
        <v>48</v>
      </c>
      <c r="D320" s="7" t="s">
        <v>101</v>
      </c>
      <c r="E320" s="6" t="s">
        <v>7</v>
      </c>
      <c r="F320" s="4" t="s">
        <v>8</v>
      </c>
      <c r="G320" s="5" t="s">
        <v>157</v>
      </c>
      <c r="H320" s="3" t="s">
        <v>714</v>
      </c>
      <c r="I320" s="22">
        <v>141.06</v>
      </c>
      <c r="J320" s="23">
        <v>150.93</v>
      </c>
    </row>
    <row r="321" spans="1:10" ht="51" x14ac:dyDescent="0.25">
      <c r="A321" s="6" t="s">
        <v>715</v>
      </c>
      <c r="B321" s="7" t="s">
        <v>9</v>
      </c>
      <c r="C321" s="7" t="s">
        <v>48</v>
      </c>
      <c r="D321" s="7" t="s">
        <v>101</v>
      </c>
      <c r="E321" s="6" t="s">
        <v>7</v>
      </c>
      <c r="F321" s="4" t="s">
        <v>8</v>
      </c>
      <c r="G321" s="5" t="s">
        <v>404</v>
      </c>
      <c r="H321" s="3" t="s">
        <v>67</v>
      </c>
      <c r="I321" s="22">
        <v>129</v>
      </c>
      <c r="J321" s="23">
        <v>129</v>
      </c>
    </row>
    <row r="322" spans="1:10" ht="51" x14ac:dyDescent="0.25">
      <c r="A322" s="6" t="s">
        <v>716</v>
      </c>
      <c r="B322" s="7" t="s">
        <v>76</v>
      </c>
      <c r="C322" s="7" t="s">
        <v>58</v>
      </c>
      <c r="D322" s="7" t="s">
        <v>101</v>
      </c>
      <c r="E322" s="6" t="s">
        <v>7</v>
      </c>
      <c r="F322" s="4" t="s">
        <v>73</v>
      </c>
      <c r="G322" s="5" t="s">
        <v>717</v>
      </c>
      <c r="H322" s="3" t="s">
        <v>718</v>
      </c>
      <c r="I322" s="22">
        <v>2025</v>
      </c>
      <c r="J322" s="23">
        <v>2165.75</v>
      </c>
    </row>
    <row r="323" spans="1:10" ht="51" x14ac:dyDescent="0.25">
      <c r="A323" s="6" t="s">
        <v>719</v>
      </c>
      <c r="B323" s="7" t="s">
        <v>38</v>
      </c>
      <c r="C323" s="7" t="s">
        <v>48</v>
      </c>
      <c r="D323" s="7" t="s">
        <v>101</v>
      </c>
      <c r="E323" s="6" t="s">
        <v>7</v>
      </c>
      <c r="F323" s="4" t="s">
        <v>59</v>
      </c>
      <c r="G323" s="5" t="s">
        <v>720</v>
      </c>
      <c r="H323" s="3" t="s">
        <v>721</v>
      </c>
      <c r="I323" s="22">
        <v>749.75</v>
      </c>
      <c r="J323" s="23">
        <v>749.75</v>
      </c>
    </row>
    <row r="324" spans="1:10" ht="51" x14ac:dyDescent="0.25">
      <c r="A324" s="6" t="s">
        <v>722</v>
      </c>
      <c r="B324" s="7" t="s">
        <v>9</v>
      </c>
      <c r="C324" s="7" t="s">
        <v>48</v>
      </c>
      <c r="D324" s="7" t="s">
        <v>101</v>
      </c>
      <c r="E324" s="6" t="s">
        <v>7</v>
      </c>
      <c r="F324" s="4" t="s">
        <v>8</v>
      </c>
      <c r="G324" s="5" t="s">
        <v>723</v>
      </c>
      <c r="H324" s="3" t="s">
        <v>724</v>
      </c>
      <c r="I324" s="22">
        <v>54.5</v>
      </c>
      <c r="J324" s="23">
        <v>54.5</v>
      </c>
    </row>
    <row r="325" spans="1:10" ht="25.5" x14ac:dyDescent="0.25">
      <c r="A325" s="49" t="s">
        <v>725</v>
      </c>
      <c r="B325" s="51" t="s">
        <v>76</v>
      </c>
      <c r="C325" s="51" t="s">
        <v>58</v>
      </c>
      <c r="D325" s="51" t="s">
        <v>101</v>
      </c>
      <c r="E325" s="49" t="s">
        <v>7</v>
      </c>
      <c r="F325" s="57" t="s">
        <v>59</v>
      </c>
      <c r="G325" s="9" t="s">
        <v>157</v>
      </c>
      <c r="H325" s="57" t="s">
        <v>726</v>
      </c>
      <c r="I325" s="24">
        <v>77.94</v>
      </c>
      <c r="J325" s="25">
        <v>81.77</v>
      </c>
    </row>
    <row r="326" spans="1:10" ht="25.5" x14ac:dyDescent="0.25">
      <c r="A326" s="50"/>
      <c r="B326" s="52"/>
      <c r="C326" s="52"/>
      <c r="D326" s="52"/>
      <c r="E326" s="50"/>
      <c r="F326" s="58"/>
      <c r="G326" s="12" t="s">
        <v>37</v>
      </c>
      <c r="H326" s="58"/>
      <c r="I326" s="26">
        <v>50.58</v>
      </c>
      <c r="J326" s="27">
        <v>52.1</v>
      </c>
    </row>
    <row r="327" spans="1:10" ht="51" x14ac:dyDescent="0.25">
      <c r="A327" s="6" t="s">
        <v>727</v>
      </c>
      <c r="B327" s="7"/>
      <c r="C327" s="7"/>
      <c r="D327" s="7"/>
      <c r="E327" s="6" t="s">
        <v>10</v>
      </c>
      <c r="F327" s="4" t="s">
        <v>8</v>
      </c>
      <c r="G327" s="5" t="s">
        <v>317</v>
      </c>
      <c r="H327" s="3" t="s">
        <v>318</v>
      </c>
      <c r="I327" s="22"/>
      <c r="J327" s="23"/>
    </row>
    <row r="328" spans="1:10" ht="25.5" x14ac:dyDescent="0.25">
      <c r="A328" s="6" t="s">
        <v>728</v>
      </c>
      <c r="B328" s="7" t="s">
        <v>36</v>
      </c>
      <c r="C328" s="7" t="s">
        <v>48</v>
      </c>
      <c r="D328" s="7" t="s">
        <v>101</v>
      </c>
      <c r="E328" s="6" t="s">
        <v>7</v>
      </c>
      <c r="F328" s="4" t="s">
        <v>8</v>
      </c>
      <c r="G328" s="5" t="s">
        <v>723</v>
      </c>
      <c r="H328" s="3" t="s">
        <v>729</v>
      </c>
      <c r="I328" s="22">
        <v>45.89</v>
      </c>
      <c r="J328" s="23">
        <v>45.89</v>
      </c>
    </row>
    <row r="329" spans="1:10" ht="25.5" x14ac:dyDescent="0.25">
      <c r="A329" s="6" t="s">
        <v>730</v>
      </c>
      <c r="B329" s="7" t="s">
        <v>48</v>
      </c>
      <c r="C329" s="7" t="s">
        <v>48</v>
      </c>
      <c r="D329" s="7" t="s">
        <v>101</v>
      </c>
      <c r="E329" s="6" t="s">
        <v>7</v>
      </c>
      <c r="F329" s="4" t="s">
        <v>86</v>
      </c>
      <c r="G329" s="5" t="s">
        <v>20</v>
      </c>
      <c r="H329" s="3" t="s">
        <v>623</v>
      </c>
      <c r="I329" s="22">
        <v>499.99</v>
      </c>
      <c r="J329" s="23">
        <v>499.99</v>
      </c>
    </row>
    <row r="330" spans="1:10" ht="63.75" x14ac:dyDescent="0.25">
      <c r="A330" s="6" t="s">
        <v>731</v>
      </c>
      <c r="B330" s="7" t="s">
        <v>14</v>
      </c>
      <c r="C330" s="7" t="s">
        <v>48</v>
      </c>
      <c r="D330" s="7" t="s">
        <v>101</v>
      </c>
      <c r="E330" s="6" t="s">
        <v>7</v>
      </c>
      <c r="F330" s="4" t="s">
        <v>86</v>
      </c>
      <c r="G330" s="5" t="s">
        <v>254</v>
      </c>
      <c r="H330" s="3" t="s">
        <v>732</v>
      </c>
      <c r="I330" s="22">
        <v>84.37</v>
      </c>
      <c r="J330" s="23">
        <v>84.37</v>
      </c>
    </row>
    <row r="331" spans="1:10" ht="76.5" x14ac:dyDescent="0.25">
      <c r="A331" s="6" t="s">
        <v>733</v>
      </c>
      <c r="B331" s="7" t="s">
        <v>48</v>
      </c>
      <c r="C331" s="7" t="s">
        <v>48</v>
      </c>
      <c r="D331" s="7" t="s">
        <v>101</v>
      </c>
      <c r="E331" s="6" t="s">
        <v>10</v>
      </c>
      <c r="F331" s="4" t="s">
        <v>73</v>
      </c>
      <c r="G331" s="5" t="s">
        <v>734</v>
      </c>
      <c r="H331" s="3" t="s">
        <v>735</v>
      </c>
      <c r="I331" s="22">
        <v>3480</v>
      </c>
      <c r="J331" s="23">
        <v>3480</v>
      </c>
    </row>
    <row r="332" spans="1:10" ht="38.25" x14ac:dyDescent="0.25">
      <c r="A332" s="6" t="s">
        <v>736</v>
      </c>
      <c r="B332" s="7" t="s">
        <v>15</v>
      </c>
      <c r="C332" s="7" t="s">
        <v>48</v>
      </c>
      <c r="D332" s="7" t="s">
        <v>101</v>
      </c>
      <c r="E332" s="6" t="s">
        <v>7</v>
      </c>
      <c r="F332" s="4" t="s">
        <v>8</v>
      </c>
      <c r="G332" s="5" t="s">
        <v>737</v>
      </c>
      <c r="H332" s="3" t="s">
        <v>738</v>
      </c>
      <c r="I332" s="22">
        <v>47.28</v>
      </c>
      <c r="J332" s="23">
        <v>47.28</v>
      </c>
    </row>
    <row r="333" spans="1:10" ht="76.5" x14ac:dyDescent="0.25">
      <c r="A333" s="6" t="s">
        <v>739</v>
      </c>
      <c r="B333" s="7" t="s">
        <v>36</v>
      </c>
      <c r="C333" s="7" t="s">
        <v>48</v>
      </c>
      <c r="D333" s="7" t="s">
        <v>101</v>
      </c>
      <c r="E333" s="6" t="s">
        <v>7</v>
      </c>
      <c r="F333" s="4" t="s">
        <v>11</v>
      </c>
      <c r="G333" s="5" t="s">
        <v>220</v>
      </c>
      <c r="H333" s="3" t="s">
        <v>740</v>
      </c>
      <c r="I333" s="22">
        <v>1916.62</v>
      </c>
      <c r="J333" s="23">
        <v>2051.1</v>
      </c>
    </row>
    <row r="334" spans="1:10" ht="25.5" x14ac:dyDescent="0.25">
      <c r="A334" s="49" t="s">
        <v>741</v>
      </c>
      <c r="B334" s="51" t="s">
        <v>48</v>
      </c>
      <c r="C334" s="51" t="s">
        <v>48</v>
      </c>
      <c r="D334" s="51" t="s">
        <v>101</v>
      </c>
      <c r="E334" s="49" t="s">
        <v>7</v>
      </c>
      <c r="F334" s="57" t="s">
        <v>11</v>
      </c>
      <c r="G334" s="9" t="s">
        <v>328</v>
      </c>
      <c r="H334" s="57" t="s">
        <v>327</v>
      </c>
      <c r="I334" s="24">
        <v>2527.48</v>
      </c>
      <c r="J334" s="25">
        <v>2063.3000000000002</v>
      </c>
    </row>
    <row r="335" spans="1:10" ht="25.5" x14ac:dyDescent="0.25">
      <c r="A335" s="50"/>
      <c r="B335" s="52"/>
      <c r="C335" s="52"/>
      <c r="D335" s="52"/>
      <c r="E335" s="50"/>
      <c r="F335" s="58"/>
      <c r="G335" s="12" t="s">
        <v>181</v>
      </c>
      <c r="H335" s="58"/>
      <c r="I335" s="26">
        <v>163.83000000000001</v>
      </c>
      <c r="J335" s="27">
        <v>169.5</v>
      </c>
    </row>
    <row r="336" spans="1:10" x14ac:dyDescent="0.25">
      <c r="A336" s="6" t="s">
        <v>742</v>
      </c>
      <c r="B336" s="7"/>
      <c r="C336" s="7"/>
      <c r="D336" s="7"/>
      <c r="E336" s="6" t="s">
        <v>7</v>
      </c>
      <c r="F336" s="4" t="s">
        <v>8</v>
      </c>
      <c r="G336" s="5"/>
      <c r="H336" s="3"/>
      <c r="I336" s="22"/>
      <c r="J336" s="23"/>
    </row>
    <row r="337" spans="1:10" ht="51" x14ac:dyDescent="0.25">
      <c r="A337" s="6" t="s">
        <v>743</v>
      </c>
      <c r="B337" s="7" t="s">
        <v>15</v>
      </c>
      <c r="C337" s="7" t="s">
        <v>48</v>
      </c>
      <c r="D337" s="7" t="s">
        <v>101</v>
      </c>
      <c r="E337" s="6" t="s">
        <v>7</v>
      </c>
      <c r="F337" s="4" t="s">
        <v>65</v>
      </c>
      <c r="G337" s="5" t="s">
        <v>744</v>
      </c>
      <c r="H337" s="3" t="s">
        <v>67</v>
      </c>
      <c r="I337" s="22">
        <v>220</v>
      </c>
      <c r="J337" s="23">
        <v>220</v>
      </c>
    </row>
    <row r="338" spans="1:10" ht="38.25" x14ac:dyDescent="0.25">
      <c r="A338" s="6" t="s">
        <v>745</v>
      </c>
      <c r="B338" s="32" t="s">
        <v>21</v>
      </c>
      <c r="C338" s="32" t="s">
        <v>48</v>
      </c>
      <c r="D338" s="32" t="s">
        <v>101</v>
      </c>
      <c r="E338" s="18" t="s">
        <v>7</v>
      </c>
      <c r="F338" s="10" t="s">
        <v>11</v>
      </c>
      <c r="G338" s="5" t="s">
        <v>746</v>
      </c>
      <c r="H338" s="3" t="s">
        <v>747</v>
      </c>
      <c r="I338" s="22">
        <v>45.5</v>
      </c>
      <c r="J338" s="23">
        <v>48.69</v>
      </c>
    </row>
    <row r="339" spans="1:10" ht="51" x14ac:dyDescent="0.25">
      <c r="A339" s="36" t="s">
        <v>748</v>
      </c>
      <c r="B339" s="37" t="s">
        <v>24</v>
      </c>
      <c r="C339" s="37" t="s">
        <v>48</v>
      </c>
      <c r="D339" s="37" t="s">
        <v>101</v>
      </c>
      <c r="E339" s="6" t="s">
        <v>10</v>
      </c>
      <c r="F339" s="3" t="s">
        <v>8</v>
      </c>
      <c r="G339" s="5" t="s">
        <v>317</v>
      </c>
      <c r="H339" s="3" t="s">
        <v>749</v>
      </c>
      <c r="I339" s="22">
        <v>3201.4</v>
      </c>
      <c r="J339" s="23">
        <v>3201.4</v>
      </c>
    </row>
    <row r="340" spans="1:10" ht="63.75" x14ac:dyDescent="0.25">
      <c r="A340" s="36" t="s">
        <v>750</v>
      </c>
      <c r="B340" s="7" t="s">
        <v>19</v>
      </c>
      <c r="C340" s="7" t="s">
        <v>48</v>
      </c>
      <c r="D340" s="7" t="s">
        <v>101</v>
      </c>
      <c r="E340" s="6" t="s">
        <v>7</v>
      </c>
      <c r="F340" s="4" t="s">
        <v>8</v>
      </c>
      <c r="G340" s="5" t="s">
        <v>249</v>
      </c>
      <c r="H340" s="3" t="s">
        <v>751</v>
      </c>
      <c r="I340" s="22">
        <v>6016.26</v>
      </c>
      <c r="J340" s="23">
        <v>6586.11</v>
      </c>
    </row>
    <row r="341" spans="1:10" ht="38.25" x14ac:dyDescent="0.25">
      <c r="A341" s="49" t="s">
        <v>752</v>
      </c>
      <c r="B341" s="51" t="s">
        <v>16</v>
      </c>
      <c r="C341" s="51" t="s">
        <v>58</v>
      </c>
      <c r="D341" s="51" t="s">
        <v>101</v>
      </c>
      <c r="E341" s="49" t="s">
        <v>10</v>
      </c>
      <c r="F341" s="55" t="s">
        <v>18</v>
      </c>
      <c r="G341" s="9" t="s">
        <v>400</v>
      </c>
      <c r="H341" s="55" t="s">
        <v>753</v>
      </c>
      <c r="I341" s="24">
        <v>480</v>
      </c>
      <c r="J341" s="25">
        <v>513</v>
      </c>
    </row>
    <row r="342" spans="1:10" ht="38.25" x14ac:dyDescent="0.25">
      <c r="A342" s="59"/>
      <c r="B342" s="60"/>
      <c r="C342" s="60"/>
      <c r="D342" s="60"/>
      <c r="E342" s="59"/>
      <c r="F342" s="62"/>
      <c r="G342" s="12" t="s">
        <v>402</v>
      </c>
      <c r="H342" s="62"/>
      <c r="I342" s="26">
        <v>294</v>
      </c>
      <c r="J342" s="27">
        <v>314.58</v>
      </c>
    </row>
    <row r="343" spans="1:10" ht="51" x14ac:dyDescent="0.25">
      <c r="A343" s="6" t="s">
        <v>754</v>
      </c>
      <c r="B343" s="7" t="s">
        <v>19</v>
      </c>
      <c r="C343" s="7" t="s">
        <v>48</v>
      </c>
      <c r="D343" s="7" t="s">
        <v>101</v>
      </c>
      <c r="E343" s="6" t="s">
        <v>7</v>
      </c>
      <c r="F343" s="4" t="s">
        <v>755</v>
      </c>
      <c r="G343" s="5" t="s">
        <v>756</v>
      </c>
      <c r="H343" s="3" t="s">
        <v>757</v>
      </c>
      <c r="I343" s="22">
        <v>9580.3700000000008</v>
      </c>
      <c r="J343" s="23">
        <v>10214.84</v>
      </c>
    </row>
    <row r="344" spans="1:10" ht="63.75" x14ac:dyDescent="0.25">
      <c r="A344" s="6" t="s">
        <v>758</v>
      </c>
      <c r="B344" s="7" t="s">
        <v>24</v>
      </c>
      <c r="C344" s="7" t="s">
        <v>48</v>
      </c>
      <c r="D344" s="7" t="s">
        <v>101</v>
      </c>
      <c r="E344" s="6" t="s">
        <v>7</v>
      </c>
      <c r="F344" s="4" t="s">
        <v>50</v>
      </c>
      <c r="G344" s="5" t="s">
        <v>151</v>
      </c>
      <c r="H344" s="3" t="s">
        <v>759</v>
      </c>
      <c r="I344" s="22">
        <v>439</v>
      </c>
      <c r="J344" s="23">
        <v>439</v>
      </c>
    </row>
    <row r="345" spans="1:10" ht="38.25" x14ac:dyDescent="0.25">
      <c r="A345" s="6" t="s">
        <v>760</v>
      </c>
      <c r="B345" s="7" t="s">
        <v>25</v>
      </c>
      <c r="C345" s="7" t="s">
        <v>48</v>
      </c>
      <c r="D345" s="7" t="s">
        <v>101</v>
      </c>
      <c r="E345" s="6" t="s">
        <v>7</v>
      </c>
      <c r="F345" s="4" t="s">
        <v>62</v>
      </c>
      <c r="G345" s="5" t="s">
        <v>415</v>
      </c>
      <c r="H345" s="3" t="s">
        <v>761</v>
      </c>
      <c r="I345" s="22">
        <v>48.8</v>
      </c>
      <c r="J345" s="23">
        <v>48.8</v>
      </c>
    </row>
    <row r="346" spans="1:10" ht="63.75" x14ac:dyDescent="0.25">
      <c r="A346" s="6" t="s">
        <v>762</v>
      </c>
      <c r="B346" s="7" t="s">
        <v>25</v>
      </c>
      <c r="C346" s="7" t="s">
        <v>48</v>
      </c>
      <c r="D346" s="7" t="s">
        <v>101</v>
      </c>
      <c r="E346" s="6" t="s">
        <v>7</v>
      </c>
      <c r="F346" s="4" t="s">
        <v>11</v>
      </c>
      <c r="G346" s="5" t="s">
        <v>763</v>
      </c>
      <c r="H346" s="3" t="s">
        <v>764</v>
      </c>
      <c r="I346" s="22">
        <v>1750</v>
      </c>
      <c r="J346" s="23">
        <v>1802.5</v>
      </c>
    </row>
    <row r="347" spans="1:10" ht="51" x14ac:dyDescent="0.25">
      <c r="A347" s="6" t="s">
        <v>765</v>
      </c>
      <c r="B347" s="7" t="s">
        <v>9</v>
      </c>
      <c r="C347" s="7" t="s">
        <v>34</v>
      </c>
      <c r="D347" s="7" t="s">
        <v>101</v>
      </c>
      <c r="E347" s="6" t="s">
        <v>7</v>
      </c>
      <c r="F347" s="4" t="s">
        <v>35</v>
      </c>
      <c r="G347" s="5" t="s">
        <v>766</v>
      </c>
      <c r="H347" s="3" t="s">
        <v>767</v>
      </c>
      <c r="I347" s="22">
        <v>357.28</v>
      </c>
      <c r="J347" s="23">
        <v>368</v>
      </c>
    </row>
    <row r="348" spans="1:10" ht="25.5" x14ac:dyDescent="0.25">
      <c r="A348" s="49" t="s">
        <v>768</v>
      </c>
      <c r="B348" s="51" t="s">
        <v>27</v>
      </c>
      <c r="C348" s="51" t="s">
        <v>48</v>
      </c>
      <c r="D348" s="51" t="s">
        <v>101</v>
      </c>
      <c r="E348" s="53" t="s">
        <v>7</v>
      </c>
      <c r="F348" s="55" t="s">
        <v>8</v>
      </c>
      <c r="G348" s="5" t="s">
        <v>769</v>
      </c>
      <c r="H348" s="57" t="s">
        <v>770</v>
      </c>
      <c r="I348" s="22">
        <v>75.650000000000006</v>
      </c>
      <c r="J348" s="23">
        <v>84.99</v>
      </c>
    </row>
    <row r="349" spans="1:10" ht="25.5" x14ac:dyDescent="0.25">
      <c r="A349" s="50"/>
      <c r="B349" s="52"/>
      <c r="C349" s="52"/>
      <c r="D349" s="52"/>
      <c r="E349" s="54"/>
      <c r="F349" s="56"/>
      <c r="G349" s="5" t="s">
        <v>771</v>
      </c>
      <c r="H349" s="58"/>
      <c r="I349" s="22">
        <v>78.16</v>
      </c>
      <c r="J349" s="23">
        <v>88.15</v>
      </c>
    </row>
    <row r="350" spans="1:10" ht="89.25" x14ac:dyDescent="0.25">
      <c r="A350" s="6" t="s">
        <v>772</v>
      </c>
      <c r="B350" s="7" t="s">
        <v>6</v>
      </c>
      <c r="C350" s="7" t="s">
        <v>34</v>
      </c>
      <c r="D350" s="7" t="s">
        <v>101</v>
      </c>
      <c r="E350" s="6" t="s">
        <v>7</v>
      </c>
      <c r="F350" s="10" t="s">
        <v>8</v>
      </c>
      <c r="G350" s="5" t="s">
        <v>773</v>
      </c>
      <c r="H350" s="3" t="s">
        <v>774</v>
      </c>
      <c r="I350" s="22">
        <v>107.2</v>
      </c>
      <c r="J350" s="23">
        <v>114.7</v>
      </c>
    </row>
    <row r="351" spans="1:10" ht="89.25" x14ac:dyDescent="0.25">
      <c r="A351" s="6" t="s">
        <v>775</v>
      </c>
      <c r="B351" s="7" t="s">
        <v>6</v>
      </c>
      <c r="C351" s="7" t="s">
        <v>34</v>
      </c>
      <c r="D351" s="7" t="s">
        <v>101</v>
      </c>
      <c r="E351" s="6" t="s">
        <v>7</v>
      </c>
      <c r="F351" s="3" t="s">
        <v>8</v>
      </c>
      <c r="G351" s="5" t="s">
        <v>773</v>
      </c>
      <c r="H351" s="3" t="s">
        <v>776</v>
      </c>
      <c r="I351" s="22">
        <v>107.2</v>
      </c>
      <c r="J351" s="23">
        <v>114.7</v>
      </c>
    </row>
    <row r="352" spans="1:10" ht="89.25" x14ac:dyDescent="0.25">
      <c r="A352" s="6" t="s">
        <v>777</v>
      </c>
      <c r="B352" s="7" t="s">
        <v>15</v>
      </c>
      <c r="C352" s="7" t="s">
        <v>48</v>
      </c>
      <c r="D352" s="7" t="s">
        <v>101</v>
      </c>
      <c r="E352" s="6" t="s">
        <v>7</v>
      </c>
      <c r="F352" s="4" t="s">
        <v>11</v>
      </c>
      <c r="G352" s="5" t="s">
        <v>429</v>
      </c>
      <c r="H352" s="3" t="s">
        <v>778</v>
      </c>
      <c r="I352" s="22">
        <v>3636.75</v>
      </c>
      <c r="J352" s="23">
        <v>3745.85</v>
      </c>
    </row>
    <row r="353" spans="1:10" ht="38.25" x14ac:dyDescent="0.25">
      <c r="A353" s="6" t="s">
        <v>779</v>
      </c>
      <c r="B353" s="7" t="s">
        <v>21</v>
      </c>
      <c r="C353" s="7" t="s">
        <v>48</v>
      </c>
      <c r="D353" s="7" t="s">
        <v>101</v>
      </c>
      <c r="E353" s="6" t="s">
        <v>7</v>
      </c>
      <c r="F353" s="4" t="s">
        <v>780</v>
      </c>
      <c r="G353" s="5" t="s">
        <v>781</v>
      </c>
      <c r="H353" s="3" t="s">
        <v>782</v>
      </c>
      <c r="I353" s="22">
        <v>2040</v>
      </c>
      <c r="J353" s="23">
        <v>2182.1999999999998</v>
      </c>
    </row>
    <row r="354" spans="1:10" ht="63.75" x14ac:dyDescent="0.25">
      <c r="A354" s="6" t="s">
        <v>783</v>
      </c>
      <c r="B354" s="7" t="s">
        <v>23</v>
      </c>
      <c r="C354" s="7" t="s">
        <v>48</v>
      </c>
      <c r="D354" s="7" t="s">
        <v>101</v>
      </c>
      <c r="E354" s="6" t="s">
        <v>7</v>
      </c>
      <c r="F354" s="4" t="s">
        <v>11</v>
      </c>
      <c r="G354" s="5" t="s">
        <v>55</v>
      </c>
      <c r="H354" s="3" t="s">
        <v>784</v>
      </c>
      <c r="I354" s="22">
        <v>175</v>
      </c>
      <c r="J354" s="23">
        <v>180.25</v>
      </c>
    </row>
    <row r="355" spans="1:10" ht="51" x14ac:dyDescent="0.25">
      <c r="A355" s="6" t="s">
        <v>785</v>
      </c>
      <c r="B355" s="7" t="s">
        <v>25</v>
      </c>
      <c r="C355" s="7" t="s">
        <v>48</v>
      </c>
      <c r="D355" s="7" t="s">
        <v>101</v>
      </c>
      <c r="E355" s="6" t="s">
        <v>7</v>
      </c>
      <c r="F355" s="4" t="s">
        <v>11</v>
      </c>
      <c r="G355" s="5" t="s">
        <v>221</v>
      </c>
      <c r="H355" s="3" t="s">
        <v>786</v>
      </c>
      <c r="I355" s="22">
        <v>2995.46</v>
      </c>
      <c r="J355" s="23">
        <v>3134.74</v>
      </c>
    </row>
    <row r="356" spans="1:10" ht="25.5" x14ac:dyDescent="0.25">
      <c r="A356" s="49" t="s">
        <v>787</v>
      </c>
      <c r="B356" s="51" t="s">
        <v>25</v>
      </c>
      <c r="C356" s="51" t="s">
        <v>48</v>
      </c>
      <c r="D356" s="51" t="s">
        <v>101</v>
      </c>
      <c r="E356" s="49" t="s">
        <v>7</v>
      </c>
      <c r="F356" s="55" t="s">
        <v>11</v>
      </c>
      <c r="G356" s="9" t="s">
        <v>181</v>
      </c>
      <c r="H356" s="10"/>
      <c r="I356" s="24"/>
      <c r="J356" s="25"/>
    </row>
    <row r="357" spans="1:10" x14ac:dyDescent="0.25">
      <c r="A357" s="59"/>
      <c r="B357" s="60"/>
      <c r="C357" s="60"/>
      <c r="D357" s="60"/>
      <c r="E357" s="59"/>
      <c r="F357" s="62"/>
      <c r="G357" s="16" t="s">
        <v>788</v>
      </c>
      <c r="H357" s="17"/>
      <c r="I357" s="28"/>
      <c r="J357" s="33"/>
    </row>
    <row r="358" spans="1:10" ht="25.5" x14ac:dyDescent="0.25">
      <c r="A358" s="50"/>
      <c r="B358" s="52"/>
      <c r="C358" s="52"/>
      <c r="D358" s="52"/>
      <c r="E358" s="50"/>
      <c r="F358" s="56"/>
      <c r="G358" s="5" t="s">
        <v>55</v>
      </c>
      <c r="H358" s="38"/>
      <c r="I358" s="29"/>
      <c r="J358" s="34"/>
    </row>
    <row r="359" spans="1:10" ht="89.25" x14ac:dyDescent="0.25">
      <c r="A359" s="6" t="s">
        <v>789</v>
      </c>
      <c r="B359" s="7" t="s">
        <v>26</v>
      </c>
      <c r="C359" s="7" t="s">
        <v>48</v>
      </c>
      <c r="D359" s="7" t="s">
        <v>101</v>
      </c>
      <c r="E359" s="6" t="s">
        <v>7</v>
      </c>
      <c r="F359" s="4" t="s">
        <v>11</v>
      </c>
      <c r="G359" s="5" t="s">
        <v>790</v>
      </c>
      <c r="H359" s="3" t="s">
        <v>791</v>
      </c>
      <c r="I359" s="22">
        <v>2461.2399999999998</v>
      </c>
      <c r="J359" s="23">
        <v>2633.53</v>
      </c>
    </row>
    <row r="360" spans="1:10" ht="63.75" x14ac:dyDescent="0.25">
      <c r="A360" s="6" t="s">
        <v>792</v>
      </c>
      <c r="B360" s="7" t="s">
        <v>27</v>
      </c>
      <c r="C360" s="7" t="s">
        <v>48</v>
      </c>
      <c r="D360" s="7" t="s">
        <v>101</v>
      </c>
      <c r="E360" s="6" t="s">
        <v>10</v>
      </c>
      <c r="F360" s="4" t="s">
        <v>18</v>
      </c>
      <c r="G360" s="5" t="s">
        <v>793</v>
      </c>
      <c r="H360" s="3" t="s">
        <v>794</v>
      </c>
      <c r="I360" s="22">
        <v>3990</v>
      </c>
      <c r="J360" s="23">
        <v>4269.3</v>
      </c>
    </row>
    <row r="361" spans="1:10" ht="89.25" x14ac:dyDescent="0.25">
      <c r="A361" s="6" t="s">
        <v>795</v>
      </c>
      <c r="B361" s="7" t="s">
        <v>29</v>
      </c>
      <c r="C361" s="7" t="s">
        <v>48</v>
      </c>
      <c r="D361" s="7" t="s">
        <v>101</v>
      </c>
      <c r="E361" s="6" t="s">
        <v>7</v>
      </c>
      <c r="F361" s="4" t="s">
        <v>11</v>
      </c>
      <c r="G361" s="5" t="s">
        <v>796</v>
      </c>
      <c r="H361" s="3" t="s">
        <v>797</v>
      </c>
      <c r="I361" s="22">
        <v>1092</v>
      </c>
      <c r="J361" s="23">
        <v>1168.44</v>
      </c>
    </row>
    <row r="362" spans="1:10" ht="63.75" x14ac:dyDescent="0.25">
      <c r="A362" s="6" t="s">
        <v>798</v>
      </c>
      <c r="B362" s="7" t="s">
        <v>29</v>
      </c>
      <c r="C362" s="7" t="s">
        <v>48</v>
      </c>
      <c r="D362" s="7" t="s">
        <v>101</v>
      </c>
      <c r="E362" s="6" t="s">
        <v>7</v>
      </c>
      <c r="F362" s="4" t="s">
        <v>799</v>
      </c>
      <c r="G362" s="5" t="s">
        <v>800</v>
      </c>
      <c r="H362" s="3" t="s">
        <v>801</v>
      </c>
      <c r="I362" s="22">
        <v>658.79</v>
      </c>
      <c r="J362" s="23">
        <v>695.13</v>
      </c>
    </row>
    <row r="363" spans="1:10" ht="25.5" x14ac:dyDescent="0.25">
      <c r="A363" s="6" t="s">
        <v>802</v>
      </c>
      <c r="B363" s="7" t="s">
        <v>29</v>
      </c>
      <c r="C363" s="7" t="s">
        <v>48</v>
      </c>
      <c r="D363" s="7" t="s">
        <v>101</v>
      </c>
      <c r="E363" s="6" t="s">
        <v>803</v>
      </c>
      <c r="F363" s="4" t="s">
        <v>804</v>
      </c>
      <c r="G363" s="5" t="s">
        <v>190</v>
      </c>
      <c r="H363" s="3" t="s">
        <v>805</v>
      </c>
      <c r="I363" s="22">
        <v>4862.92</v>
      </c>
      <c r="J363" s="23">
        <v>5203.32</v>
      </c>
    </row>
    <row r="364" spans="1:10" ht="25.5" x14ac:dyDescent="0.25">
      <c r="A364" s="6" t="s">
        <v>806</v>
      </c>
      <c r="B364" s="7" t="s">
        <v>29</v>
      </c>
      <c r="C364" s="7" t="s">
        <v>48</v>
      </c>
      <c r="D364" s="7" t="s">
        <v>101</v>
      </c>
      <c r="E364" s="6" t="s">
        <v>7</v>
      </c>
      <c r="F364" s="4" t="s">
        <v>807</v>
      </c>
      <c r="G364" s="5" t="s">
        <v>443</v>
      </c>
      <c r="H364" s="3" t="s">
        <v>91</v>
      </c>
      <c r="I364" s="22">
        <v>2981.82</v>
      </c>
      <c r="J364" s="23">
        <v>2981.92</v>
      </c>
    </row>
    <row r="365" spans="1:10" ht="38.25" x14ac:dyDescent="0.25">
      <c r="A365" s="49" t="s">
        <v>808</v>
      </c>
      <c r="B365" s="51" t="s">
        <v>80</v>
      </c>
      <c r="C365" s="51" t="s">
        <v>48</v>
      </c>
      <c r="D365" s="51" t="s">
        <v>101</v>
      </c>
      <c r="E365" s="53" t="s">
        <v>7</v>
      </c>
      <c r="F365" s="55" t="s">
        <v>11</v>
      </c>
      <c r="G365" s="14" t="s">
        <v>746</v>
      </c>
      <c r="H365" s="63" t="s">
        <v>809</v>
      </c>
      <c r="I365" s="39">
        <v>515.01</v>
      </c>
      <c r="J365" s="40">
        <v>530.47</v>
      </c>
    </row>
    <row r="366" spans="1:10" ht="25.5" x14ac:dyDescent="0.25">
      <c r="A366" s="59"/>
      <c r="B366" s="60"/>
      <c r="C366" s="60"/>
      <c r="D366" s="60"/>
      <c r="E366" s="66"/>
      <c r="F366" s="62"/>
      <c r="G366" s="16" t="s">
        <v>120</v>
      </c>
      <c r="H366" s="67"/>
      <c r="I366" s="28">
        <v>639.79999999999995</v>
      </c>
      <c r="J366" s="33">
        <v>680.49</v>
      </c>
    </row>
    <row r="367" spans="1:10" ht="25.5" x14ac:dyDescent="0.25">
      <c r="A367" s="59"/>
      <c r="B367" s="60"/>
      <c r="C367" s="60"/>
      <c r="D367" s="60"/>
      <c r="E367" s="66"/>
      <c r="F367" s="62"/>
      <c r="G367" s="16" t="s">
        <v>119</v>
      </c>
      <c r="H367" s="67"/>
      <c r="I367" s="28">
        <v>204.8</v>
      </c>
      <c r="J367" s="33">
        <v>219.41</v>
      </c>
    </row>
    <row r="368" spans="1:10" ht="25.5" x14ac:dyDescent="0.25">
      <c r="A368" s="50"/>
      <c r="B368" s="52"/>
      <c r="C368" s="52"/>
      <c r="D368" s="52"/>
      <c r="E368" s="54"/>
      <c r="F368" s="56"/>
      <c r="G368" s="12" t="s">
        <v>102</v>
      </c>
      <c r="H368" s="68"/>
      <c r="I368" s="26">
        <v>1385.6</v>
      </c>
      <c r="J368" s="27">
        <v>1427.17</v>
      </c>
    </row>
    <row r="369" spans="1:10" ht="38.25" x14ac:dyDescent="0.25">
      <c r="A369" s="6" t="s">
        <v>810</v>
      </c>
      <c r="B369" s="7" t="s">
        <v>64</v>
      </c>
      <c r="C369" s="7" t="s">
        <v>48</v>
      </c>
      <c r="D369" s="7" t="s">
        <v>101</v>
      </c>
      <c r="E369" s="6" t="s">
        <v>7</v>
      </c>
      <c r="F369" s="4" t="s">
        <v>86</v>
      </c>
      <c r="G369" s="5" t="s">
        <v>120</v>
      </c>
      <c r="H369" s="3" t="s">
        <v>811</v>
      </c>
      <c r="I369" s="22">
        <v>131.25</v>
      </c>
      <c r="J369" s="23">
        <v>140.44</v>
      </c>
    </row>
    <row r="370" spans="1:10" ht="38.25" x14ac:dyDescent="0.25">
      <c r="A370" s="6" t="s">
        <v>812</v>
      </c>
      <c r="B370" s="7" t="s">
        <v>26</v>
      </c>
      <c r="C370" s="7" t="s">
        <v>48</v>
      </c>
      <c r="D370" s="7" t="s">
        <v>101</v>
      </c>
      <c r="E370" s="6" t="s">
        <v>7</v>
      </c>
      <c r="F370" s="4" t="s">
        <v>50</v>
      </c>
      <c r="G370" s="5" t="s">
        <v>813</v>
      </c>
      <c r="H370" s="3" t="s">
        <v>814</v>
      </c>
      <c r="I370" s="22">
        <v>1147.8</v>
      </c>
      <c r="J370" s="23">
        <v>1182.23</v>
      </c>
    </row>
    <row r="371" spans="1:10" ht="25.5" x14ac:dyDescent="0.25">
      <c r="A371" s="49" t="s">
        <v>815</v>
      </c>
      <c r="B371" s="51" t="s">
        <v>25</v>
      </c>
      <c r="C371" s="51" t="s">
        <v>48</v>
      </c>
      <c r="D371" s="51" t="s">
        <v>101</v>
      </c>
      <c r="E371" s="49" t="s">
        <v>7</v>
      </c>
      <c r="F371" s="55" t="s">
        <v>11</v>
      </c>
      <c r="G371" s="5" t="s">
        <v>181</v>
      </c>
      <c r="H371" s="57" t="s">
        <v>816</v>
      </c>
      <c r="I371" s="22">
        <v>185.98</v>
      </c>
      <c r="J371" s="23">
        <v>198.03</v>
      </c>
    </row>
    <row r="372" spans="1:10" ht="25.5" x14ac:dyDescent="0.25">
      <c r="A372" s="59"/>
      <c r="B372" s="60"/>
      <c r="C372" s="60"/>
      <c r="D372" s="60"/>
      <c r="E372" s="59"/>
      <c r="F372" s="62"/>
      <c r="G372" s="5" t="s">
        <v>13</v>
      </c>
      <c r="H372" s="62"/>
      <c r="I372" s="22">
        <v>257.94</v>
      </c>
      <c r="J372" s="23">
        <v>268.81</v>
      </c>
    </row>
    <row r="373" spans="1:10" ht="25.5" x14ac:dyDescent="0.25">
      <c r="A373" s="50"/>
      <c r="B373" s="52"/>
      <c r="C373" s="52"/>
      <c r="D373" s="52"/>
      <c r="E373" s="50"/>
      <c r="F373" s="56"/>
      <c r="G373" s="5" t="s">
        <v>55</v>
      </c>
      <c r="H373" s="56"/>
      <c r="I373" s="22">
        <v>294.98</v>
      </c>
      <c r="J373" s="23">
        <v>281.48</v>
      </c>
    </row>
    <row r="374" spans="1:10" ht="76.5" x14ac:dyDescent="0.25">
      <c r="A374" s="6" t="s">
        <v>817</v>
      </c>
      <c r="B374" s="7" t="s">
        <v>39</v>
      </c>
      <c r="C374" s="7" t="s">
        <v>48</v>
      </c>
      <c r="D374" s="7" t="s">
        <v>101</v>
      </c>
      <c r="E374" s="6" t="s">
        <v>7</v>
      </c>
      <c r="F374" s="4" t="s">
        <v>818</v>
      </c>
      <c r="G374" s="5" t="s">
        <v>181</v>
      </c>
      <c r="H374" s="3" t="s">
        <v>819</v>
      </c>
      <c r="I374" s="22">
        <v>81.239999999999995</v>
      </c>
      <c r="J374" s="23">
        <v>86.93</v>
      </c>
    </row>
    <row r="375" spans="1:10" x14ac:dyDescent="0.25">
      <c r="A375" s="6" t="s">
        <v>820</v>
      </c>
      <c r="B375" s="7" t="s">
        <v>33</v>
      </c>
      <c r="C375" s="7" t="s">
        <v>34</v>
      </c>
      <c r="D375" s="7" t="s">
        <v>101</v>
      </c>
      <c r="E375" s="6" t="s">
        <v>7</v>
      </c>
      <c r="F375" s="4" t="s">
        <v>8</v>
      </c>
      <c r="G375" s="5" t="s">
        <v>821</v>
      </c>
      <c r="H375" s="3" t="s">
        <v>822</v>
      </c>
      <c r="I375" s="22">
        <v>189.71</v>
      </c>
      <c r="J375" s="23">
        <v>202.99</v>
      </c>
    </row>
    <row r="376" spans="1:10" ht="63.75" x14ac:dyDescent="0.25">
      <c r="A376" s="6" t="s">
        <v>823</v>
      </c>
      <c r="B376" s="7" t="s">
        <v>48</v>
      </c>
      <c r="C376" s="7" t="s">
        <v>34</v>
      </c>
      <c r="D376" s="7" t="s">
        <v>101</v>
      </c>
      <c r="E376" s="6" t="s">
        <v>10</v>
      </c>
      <c r="F376" s="4" t="s">
        <v>35</v>
      </c>
      <c r="G376" s="5" t="s">
        <v>824</v>
      </c>
      <c r="H376" s="3" t="s">
        <v>825</v>
      </c>
      <c r="I376" s="22">
        <v>200</v>
      </c>
      <c r="J376" s="23">
        <v>200</v>
      </c>
    </row>
    <row r="377" spans="1:10" ht="102" x14ac:dyDescent="0.25">
      <c r="A377" s="6" t="s">
        <v>826</v>
      </c>
      <c r="B377" s="7" t="s">
        <v>38</v>
      </c>
      <c r="C377" s="7" t="s">
        <v>34</v>
      </c>
      <c r="D377" s="7" t="s">
        <v>101</v>
      </c>
      <c r="E377" s="6" t="s">
        <v>7</v>
      </c>
      <c r="F377" s="4" t="s">
        <v>8</v>
      </c>
      <c r="G377" s="5" t="s">
        <v>827</v>
      </c>
      <c r="H377" s="3" t="s">
        <v>828</v>
      </c>
      <c r="I377" s="22">
        <v>475</v>
      </c>
      <c r="J377" s="23">
        <v>508.25</v>
      </c>
    </row>
    <row r="378" spans="1:10" x14ac:dyDescent="0.25">
      <c r="A378" s="49" t="s">
        <v>829</v>
      </c>
      <c r="B378" s="51" t="s">
        <v>48</v>
      </c>
      <c r="C378" s="51" t="s">
        <v>34</v>
      </c>
      <c r="D378" s="51" t="s">
        <v>101</v>
      </c>
      <c r="E378" s="53" t="s">
        <v>7</v>
      </c>
      <c r="F378" s="55" t="s">
        <v>8</v>
      </c>
      <c r="G378" s="9" t="s">
        <v>483</v>
      </c>
      <c r="H378" s="57" t="s">
        <v>830</v>
      </c>
      <c r="I378" s="24">
        <v>147.88</v>
      </c>
      <c r="J378" s="25">
        <v>147.88</v>
      </c>
    </row>
    <row r="379" spans="1:10" ht="25.5" x14ac:dyDescent="0.25">
      <c r="A379" s="50"/>
      <c r="B379" s="52"/>
      <c r="C379" s="52"/>
      <c r="D379" s="52"/>
      <c r="E379" s="54"/>
      <c r="F379" s="56"/>
      <c r="G379" s="12" t="s">
        <v>831</v>
      </c>
      <c r="H379" s="58"/>
      <c r="I379" s="26">
        <v>81.14</v>
      </c>
      <c r="J379" s="27">
        <v>81.14</v>
      </c>
    </row>
    <row r="380" spans="1:10" ht="38.25" x14ac:dyDescent="0.25">
      <c r="A380" s="6" t="s">
        <v>832</v>
      </c>
      <c r="B380" s="7" t="s">
        <v>34</v>
      </c>
      <c r="C380" s="7" t="s">
        <v>34</v>
      </c>
      <c r="D380" s="7" t="s">
        <v>833</v>
      </c>
      <c r="E380" s="6" t="s">
        <v>7</v>
      </c>
      <c r="F380" s="4" t="s">
        <v>8</v>
      </c>
      <c r="G380" s="5" t="s">
        <v>834</v>
      </c>
      <c r="H380" s="3" t="s">
        <v>835</v>
      </c>
      <c r="I380" s="22">
        <v>94.28</v>
      </c>
      <c r="J380" s="23">
        <v>98.06</v>
      </c>
    </row>
    <row r="381" spans="1:10" ht="76.5" x14ac:dyDescent="0.25">
      <c r="A381" s="6" t="s">
        <v>836</v>
      </c>
      <c r="B381" s="7" t="s">
        <v>34</v>
      </c>
      <c r="C381" s="7" t="s">
        <v>34</v>
      </c>
      <c r="D381" s="7" t="s">
        <v>101</v>
      </c>
      <c r="E381" s="6" t="s">
        <v>7</v>
      </c>
      <c r="F381" s="4" t="s">
        <v>8</v>
      </c>
      <c r="G381" s="5" t="s">
        <v>723</v>
      </c>
      <c r="H381" s="3" t="s">
        <v>837</v>
      </c>
      <c r="I381" s="22">
        <v>569.52</v>
      </c>
      <c r="J381" s="23">
        <v>569.52</v>
      </c>
    </row>
    <row r="382" spans="1:10" ht="51" x14ac:dyDescent="0.25">
      <c r="A382" s="6" t="s">
        <v>838</v>
      </c>
      <c r="B382" s="7" t="s">
        <v>14</v>
      </c>
      <c r="C382" s="7" t="s">
        <v>34</v>
      </c>
      <c r="D382" s="7" t="s">
        <v>101</v>
      </c>
      <c r="E382" s="6" t="s">
        <v>7</v>
      </c>
      <c r="F382" s="4" t="s">
        <v>8</v>
      </c>
      <c r="G382" s="5" t="s">
        <v>813</v>
      </c>
      <c r="H382" s="3" t="s">
        <v>839</v>
      </c>
      <c r="I382" s="22">
        <v>150.5</v>
      </c>
      <c r="J382" s="23">
        <v>155.02000000000001</v>
      </c>
    </row>
    <row r="383" spans="1:10" ht="76.5" x14ac:dyDescent="0.25">
      <c r="A383" s="6" t="s">
        <v>840</v>
      </c>
      <c r="B383" s="7" t="s">
        <v>34</v>
      </c>
      <c r="C383" s="7" t="s">
        <v>34</v>
      </c>
      <c r="D383" s="7" t="s">
        <v>101</v>
      </c>
      <c r="E383" s="6" t="s">
        <v>7</v>
      </c>
      <c r="F383" s="4" t="s">
        <v>8</v>
      </c>
      <c r="G383" s="5" t="s">
        <v>157</v>
      </c>
      <c r="H383" s="3" t="s">
        <v>841</v>
      </c>
      <c r="I383" s="22">
        <v>249.64</v>
      </c>
      <c r="J383" s="23">
        <v>257.13</v>
      </c>
    </row>
    <row r="384" spans="1:10" ht="51" x14ac:dyDescent="0.25">
      <c r="A384" s="6" t="s">
        <v>842</v>
      </c>
      <c r="B384" s="7" t="s">
        <v>29</v>
      </c>
      <c r="C384" s="7" t="s">
        <v>48</v>
      </c>
      <c r="D384" s="7" t="s">
        <v>101</v>
      </c>
      <c r="E384" s="6" t="s">
        <v>7</v>
      </c>
      <c r="F384" s="4" t="s">
        <v>8</v>
      </c>
      <c r="G384" s="5" t="s">
        <v>659</v>
      </c>
      <c r="H384" s="3" t="s">
        <v>843</v>
      </c>
      <c r="I384" s="22">
        <v>77.59</v>
      </c>
      <c r="J384" s="23">
        <v>79.239999999999995</v>
      </c>
    </row>
    <row r="385" spans="1:10" ht="38.25" x14ac:dyDescent="0.25">
      <c r="A385" s="6" t="s">
        <v>844</v>
      </c>
      <c r="B385" s="7" t="s">
        <v>14</v>
      </c>
      <c r="C385" s="7" t="s">
        <v>34</v>
      </c>
      <c r="D385" s="7" t="s">
        <v>101</v>
      </c>
      <c r="E385" s="6" t="s">
        <v>7</v>
      </c>
      <c r="F385" s="4" t="s">
        <v>8</v>
      </c>
      <c r="G385" s="5" t="s">
        <v>813</v>
      </c>
      <c r="H385" s="3" t="s">
        <v>845</v>
      </c>
      <c r="I385" s="22">
        <v>1043.7</v>
      </c>
      <c r="J385" s="23">
        <v>1075.01</v>
      </c>
    </row>
    <row r="386" spans="1:10" ht="38.25" x14ac:dyDescent="0.25">
      <c r="A386" s="6" t="s">
        <v>846</v>
      </c>
      <c r="B386" s="7" t="s">
        <v>34</v>
      </c>
      <c r="C386" s="7" t="s">
        <v>34</v>
      </c>
      <c r="D386" s="7" t="s">
        <v>101</v>
      </c>
      <c r="E386" s="6" t="s">
        <v>7</v>
      </c>
      <c r="F386" s="4" t="s">
        <v>61</v>
      </c>
      <c r="G386" s="5" t="s">
        <v>847</v>
      </c>
      <c r="H386" s="3" t="s">
        <v>848</v>
      </c>
      <c r="I386" s="22">
        <v>129</v>
      </c>
      <c r="J386" s="23">
        <v>129</v>
      </c>
    </row>
    <row r="387" spans="1:10" ht="25.5" x14ac:dyDescent="0.25">
      <c r="A387" s="49" t="s">
        <v>849</v>
      </c>
      <c r="B387" s="51" t="s">
        <v>64</v>
      </c>
      <c r="C387" s="51" t="s">
        <v>48</v>
      </c>
      <c r="D387" s="51" t="s">
        <v>101</v>
      </c>
      <c r="E387" s="53" t="s">
        <v>7</v>
      </c>
      <c r="F387" s="57" t="s">
        <v>88</v>
      </c>
      <c r="G387" s="5" t="s">
        <v>226</v>
      </c>
      <c r="H387" s="3" t="s">
        <v>850</v>
      </c>
      <c r="I387" s="22">
        <v>247.87</v>
      </c>
      <c r="J387" s="23">
        <v>265.22000000000003</v>
      </c>
    </row>
    <row r="388" spans="1:10" x14ac:dyDescent="0.25">
      <c r="A388" s="50"/>
      <c r="B388" s="52"/>
      <c r="C388" s="52"/>
      <c r="D388" s="52"/>
      <c r="E388" s="54"/>
      <c r="F388" s="58"/>
      <c r="G388" s="5" t="s">
        <v>226</v>
      </c>
      <c r="H388" s="3" t="s">
        <v>851</v>
      </c>
      <c r="I388" s="22">
        <v>249</v>
      </c>
      <c r="J388" s="23">
        <v>256.47000000000003</v>
      </c>
    </row>
    <row r="389" spans="1:10" ht="51" x14ac:dyDescent="0.25">
      <c r="A389" s="6" t="s">
        <v>852</v>
      </c>
      <c r="B389" s="7" t="s">
        <v>34</v>
      </c>
      <c r="C389" s="7" t="s">
        <v>34</v>
      </c>
      <c r="D389" s="7" t="s">
        <v>101</v>
      </c>
      <c r="E389" s="6" t="s">
        <v>7</v>
      </c>
      <c r="F389" s="4" t="s">
        <v>65</v>
      </c>
      <c r="G389" s="5" t="s">
        <v>853</v>
      </c>
      <c r="H389" s="3" t="s">
        <v>854</v>
      </c>
      <c r="I389" s="22">
        <v>99.98</v>
      </c>
      <c r="J389" s="23">
        <v>99.98</v>
      </c>
    </row>
    <row r="390" spans="1:10" ht="63.75" x14ac:dyDescent="0.25">
      <c r="A390" s="6" t="s">
        <v>855</v>
      </c>
      <c r="B390" s="7" t="s">
        <v>34</v>
      </c>
      <c r="C390" s="7" t="s">
        <v>34</v>
      </c>
      <c r="D390" s="7" t="s">
        <v>101</v>
      </c>
      <c r="E390" s="6" t="s">
        <v>7</v>
      </c>
      <c r="F390" s="4" t="s">
        <v>856</v>
      </c>
      <c r="G390" s="5" t="s">
        <v>857</v>
      </c>
      <c r="H390" s="3" t="s">
        <v>858</v>
      </c>
      <c r="I390" s="22">
        <v>1366.67</v>
      </c>
      <c r="J390" s="23">
        <v>2433.33</v>
      </c>
    </row>
    <row r="391" spans="1:10" ht="38.25" x14ac:dyDescent="0.25">
      <c r="A391" s="6" t="s">
        <v>859</v>
      </c>
      <c r="B391" s="7" t="s">
        <v>15</v>
      </c>
      <c r="C391" s="7" t="s">
        <v>48</v>
      </c>
      <c r="D391" s="7" t="s">
        <v>101</v>
      </c>
      <c r="E391" s="6" t="s">
        <v>7</v>
      </c>
      <c r="F391" s="4" t="s">
        <v>11</v>
      </c>
      <c r="G391" s="5" t="s">
        <v>860</v>
      </c>
      <c r="H391" s="3" t="s">
        <v>861</v>
      </c>
      <c r="I391" s="22">
        <v>712.86</v>
      </c>
      <c r="J391" s="23">
        <v>734.25</v>
      </c>
    </row>
    <row r="392" spans="1:10" ht="25.5" x14ac:dyDescent="0.25">
      <c r="A392" s="49" t="s">
        <v>862</v>
      </c>
      <c r="B392" s="51" t="s">
        <v>19</v>
      </c>
      <c r="C392" s="51" t="s">
        <v>48</v>
      </c>
      <c r="D392" s="51" t="s">
        <v>101</v>
      </c>
      <c r="E392" s="53" t="s">
        <v>7</v>
      </c>
      <c r="F392" s="55" t="s">
        <v>11</v>
      </c>
      <c r="G392" s="9" t="s">
        <v>181</v>
      </c>
      <c r="H392" s="57" t="s">
        <v>863</v>
      </c>
      <c r="I392" s="24">
        <v>150.19999999999999</v>
      </c>
      <c r="J392" s="25">
        <v>154.71</v>
      </c>
    </row>
    <row r="393" spans="1:10" ht="25.5" x14ac:dyDescent="0.25">
      <c r="A393" s="50"/>
      <c r="B393" s="52"/>
      <c r="C393" s="52"/>
      <c r="D393" s="52"/>
      <c r="E393" s="54"/>
      <c r="F393" s="56"/>
      <c r="G393" s="12" t="s">
        <v>864</v>
      </c>
      <c r="H393" s="58"/>
      <c r="I393" s="26">
        <v>45</v>
      </c>
      <c r="J393" s="27">
        <v>45</v>
      </c>
    </row>
    <row r="394" spans="1:10" ht="38.25" x14ac:dyDescent="0.25">
      <c r="A394" s="49" t="s">
        <v>865</v>
      </c>
      <c r="B394" s="51" t="s">
        <v>33</v>
      </c>
      <c r="C394" s="51" t="s">
        <v>34</v>
      </c>
      <c r="D394" s="51" t="s">
        <v>101</v>
      </c>
      <c r="E394" s="53" t="s">
        <v>7</v>
      </c>
      <c r="F394" s="55" t="s">
        <v>11</v>
      </c>
      <c r="G394" s="14" t="s">
        <v>866</v>
      </c>
      <c r="H394" s="63" t="s">
        <v>867</v>
      </c>
      <c r="I394" s="39">
        <v>806.86</v>
      </c>
      <c r="J394" s="40">
        <v>833.12</v>
      </c>
    </row>
    <row r="395" spans="1:10" ht="25.5" x14ac:dyDescent="0.25">
      <c r="A395" s="59"/>
      <c r="B395" s="60"/>
      <c r="C395" s="60"/>
      <c r="D395" s="60"/>
      <c r="E395" s="66"/>
      <c r="F395" s="62"/>
      <c r="G395" s="16" t="s">
        <v>120</v>
      </c>
      <c r="H395" s="64"/>
      <c r="I395" s="28">
        <v>399.31</v>
      </c>
      <c r="J395" s="33">
        <v>425.57</v>
      </c>
    </row>
    <row r="396" spans="1:10" ht="25.5" x14ac:dyDescent="0.25">
      <c r="A396" s="59"/>
      <c r="B396" s="60"/>
      <c r="C396" s="60"/>
      <c r="D396" s="60"/>
      <c r="E396" s="66"/>
      <c r="F396" s="62"/>
      <c r="G396" s="16" t="s">
        <v>119</v>
      </c>
      <c r="H396" s="64"/>
      <c r="I396" s="28">
        <v>252.37</v>
      </c>
      <c r="J396" s="33">
        <v>267.7</v>
      </c>
    </row>
    <row r="397" spans="1:10" ht="25.5" x14ac:dyDescent="0.25">
      <c r="A397" s="59"/>
      <c r="B397" s="60"/>
      <c r="C397" s="60"/>
      <c r="D397" s="60"/>
      <c r="E397" s="66"/>
      <c r="F397" s="62"/>
      <c r="G397" s="16" t="s">
        <v>868</v>
      </c>
      <c r="H397" s="64"/>
      <c r="I397" s="28">
        <v>149.6</v>
      </c>
      <c r="J397" s="33">
        <v>149.6</v>
      </c>
    </row>
    <row r="398" spans="1:10" ht="63.75" x14ac:dyDescent="0.25">
      <c r="A398" s="50"/>
      <c r="B398" s="52"/>
      <c r="C398" s="52"/>
      <c r="D398" s="52"/>
      <c r="E398" s="54"/>
      <c r="F398" s="56"/>
      <c r="G398" s="12" t="s">
        <v>869</v>
      </c>
      <c r="H398" s="65"/>
      <c r="I398" s="26">
        <v>918.89</v>
      </c>
      <c r="J398" s="27">
        <v>983.21</v>
      </c>
    </row>
    <row r="399" spans="1:10" ht="25.5" x14ac:dyDescent="0.25">
      <c r="A399" s="49" t="s">
        <v>870</v>
      </c>
      <c r="B399" s="51" t="s">
        <v>32</v>
      </c>
      <c r="C399" s="51" t="s">
        <v>48</v>
      </c>
      <c r="D399" s="51" t="s">
        <v>101</v>
      </c>
      <c r="E399" s="49" t="s">
        <v>7</v>
      </c>
      <c r="F399" s="55" t="s">
        <v>11</v>
      </c>
      <c r="G399" s="14" t="s">
        <v>120</v>
      </c>
      <c r="H399" s="63" t="s">
        <v>871</v>
      </c>
      <c r="I399" s="39">
        <v>243.5</v>
      </c>
      <c r="J399" s="40">
        <v>252.37</v>
      </c>
    </row>
    <row r="400" spans="1:10" ht="38.25" x14ac:dyDescent="0.25">
      <c r="A400" s="59"/>
      <c r="B400" s="60"/>
      <c r="C400" s="60"/>
      <c r="D400" s="60"/>
      <c r="E400" s="59"/>
      <c r="F400" s="62"/>
      <c r="G400" s="16" t="s">
        <v>866</v>
      </c>
      <c r="H400" s="64"/>
      <c r="I400" s="28">
        <v>203.9</v>
      </c>
      <c r="J400" s="33">
        <v>209.4</v>
      </c>
    </row>
    <row r="401" spans="1:10" ht="25.5" x14ac:dyDescent="0.25">
      <c r="A401" s="59"/>
      <c r="B401" s="60"/>
      <c r="C401" s="60"/>
      <c r="D401" s="60"/>
      <c r="E401" s="59"/>
      <c r="F401" s="62"/>
      <c r="G401" s="16" t="s">
        <v>119</v>
      </c>
      <c r="H401" s="64"/>
      <c r="I401" s="28">
        <v>143.22</v>
      </c>
      <c r="J401" s="33">
        <v>151.83000000000001</v>
      </c>
    </row>
    <row r="402" spans="1:10" ht="25.5" x14ac:dyDescent="0.25">
      <c r="A402" s="59"/>
      <c r="B402" s="60"/>
      <c r="C402" s="60"/>
      <c r="D402" s="60"/>
      <c r="E402" s="59"/>
      <c r="F402" s="62"/>
      <c r="G402" s="16" t="s">
        <v>872</v>
      </c>
      <c r="H402" s="64"/>
      <c r="I402" s="28">
        <v>652</v>
      </c>
      <c r="J402" s="33">
        <v>652</v>
      </c>
    </row>
    <row r="403" spans="1:10" ht="25.5" x14ac:dyDescent="0.25">
      <c r="A403" s="59"/>
      <c r="B403" s="60"/>
      <c r="C403" s="60"/>
      <c r="D403" s="60"/>
      <c r="E403" s="59"/>
      <c r="F403" s="62"/>
      <c r="G403" s="16" t="s">
        <v>868</v>
      </c>
      <c r="H403" s="64"/>
      <c r="I403" s="28">
        <v>527.22</v>
      </c>
      <c r="J403" s="33">
        <v>527.54999999999995</v>
      </c>
    </row>
    <row r="404" spans="1:10" ht="25.5" x14ac:dyDescent="0.25">
      <c r="A404" s="50"/>
      <c r="B404" s="52"/>
      <c r="C404" s="52"/>
      <c r="D404" s="52"/>
      <c r="E404" s="50"/>
      <c r="F404" s="56"/>
      <c r="G404" s="12" t="s">
        <v>813</v>
      </c>
      <c r="H404" s="65"/>
      <c r="I404" s="26">
        <v>58.8</v>
      </c>
      <c r="J404" s="27">
        <v>60.56</v>
      </c>
    </row>
    <row r="405" spans="1:10" ht="38.25" x14ac:dyDescent="0.25">
      <c r="A405" s="6" t="s">
        <v>873</v>
      </c>
      <c r="B405" s="7" t="s">
        <v>49</v>
      </c>
      <c r="C405" s="7" t="s">
        <v>34</v>
      </c>
      <c r="D405" s="7" t="s">
        <v>101</v>
      </c>
      <c r="E405" s="6" t="s">
        <v>7</v>
      </c>
      <c r="F405" s="4" t="s">
        <v>11</v>
      </c>
      <c r="G405" s="5" t="s">
        <v>494</v>
      </c>
      <c r="H405" s="3" t="s">
        <v>874</v>
      </c>
      <c r="I405" s="22">
        <v>113.86</v>
      </c>
      <c r="J405" s="23">
        <v>117.28</v>
      </c>
    </row>
    <row r="406" spans="1:10" ht="25.5" x14ac:dyDescent="0.25">
      <c r="A406" s="6" t="s">
        <v>875</v>
      </c>
      <c r="B406" s="7" t="s">
        <v>34</v>
      </c>
      <c r="C406" s="7" t="s">
        <v>34</v>
      </c>
      <c r="D406" s="7" t="s">
        <v>101</v>
      </c>
      <c r="E406" s="6" t="s">
        <v>7</v>
      </c>
      <c r="F406" s="4" t="s">
        <v>11</v>
      </c>
      <c r="G406" s="5" t="s">
        <v>876</v>
      </c>
      <c r="H406" s="3" t="s">
        <v>877</v>
      </c>
      <c r="I406" s="22">
        <v>178.08</v>
      </c>
      <c r="J406" s="23">
        <v>185.27</v>
      </c>
    </row>
    <row r="407" spans="1:10" ht="63.75" x14ac:dyDescent="0.25">
      <c r="A407" s="6" t="s">
        <v>878</v>
      </c>
      <c r="B407" s="7" t="s">
        <v>49</v>
      </c>
      <c r="C407" s="7" t="s">
        <v>34</v>
      </c>
      <c r="D407" s="7" t="s">
        <v>101</v>
      </c>
      <c r="E407" s="6" t="s">
        <v>10</v>
      </c>
      <c r="F407" s="4" t="s">
        <v>879</v>
      </c>
      <c r="G407" s="5" t="s">
        <v>880</v>
      </c>
      <c r="H407" s="3" t="s">
        <v>881</v>
      </c>
      <c r="I407" s="22">
        <v>464</v>
      </c>
      <c r="J407" s="23">
        <v>464</v>
      </c>
    </row>
    <row r="408" spans="1:10" ht="63.75" x14ac:dyDescent="0.25">
      <c r="A408" s="6" t="s">
        <v>882</v>
      </c>
      <c r="B408" s="7" t="s">
        <v>49</v>
      </c>
      <c r="C408" s="7" t="s">
        <v>34</v>
      </c>
      <c r="D408" s="7" t="s">
        <v>101</v>
      </c>
      <c r="E408" s="6" t="s">
        <v>10</v>
      </c>
      <c r="F408" s="4" t="s">
        <v>11</v>
      </c>
      <c r="G408" s="5" t="s">
        <v>597</v>
      </c>
      <c r="H408" s="3" t="s">
        <v>883</v>
      </c>
      <c r="I408" s="22">
        <v>1280</v>
      </c>
      <c r="J408" s="23">
        <v>1369.6</v>
      </c>
    </row>
    <row r="409" spans="1:10" ht="38.25" x14ac:dyDescent="0.25">
      <c r="A409" s="6" t="s">
        <v>884</v>
      </c>
      <c r="B409" s="7" t="s">
        <v>36</v>
      </c>
      <c r="C409" s="7" t="s">
        <v>34</v>
      </c>
      <c r="D409" s="7" t="s">
        <v>101</v>
      </c>
      <c r="E409" s="6" t="s">
        <v>7</v>
      </c>
      <c r="F409" s="4" t="s">
        <v>11</v>
      </c>
      <c r="G409" s="5" t="s">
        <v>181</v>
      </c>
      <c r="H409" s="3" t="s">
        <v>885</v>
      </c>
      <c r="I409" s="22">
        <v>10.5</v>
      </c>
      <c r="J409" s="23">
        <v>11.24</v>
      </c>
    </row>
    <row r="410" spans="1:10" ht="51" x14ac:dyDescent="0.25">
      <c r="A410" s="6" t="s">
        <v>886</v>
      </c>
      <c r="B410" s="7" t="s">
        <v>36</v>
      </c>
      <c r="C410" s="7" t="s">
        <v>34</v>
      </c>
      <c r="D410" s="7" t="s">
        <v>101</v>
      </c>
      <c r="E410" s="6" t="s">
        <v>10</v>
      </c>
      <c r="F410" s="4" t="s">
        <v>11</v>
      </c>
      <c r="G410" s="5" t="s">
        <v>887</v>
      </c>
      <c r="H410" s="3" t="s">
        <v>888</v>
      </c>
      <c r="I410" s="22">
        <v>333</v>
      </c>
      <c r="J410" s="23">
        <v>356.31</v>
      </c>
    </row>
    <row r="411" spans="1:10" ht="51" x14ac:dyDescent="0.25">
      <c r="A411" s="6" t="s">
        <v>889</v>
      </c>
      <c r="B411" s="7" t="s">
        <v>36</v>
      </c>
      <c r="C411" s="7" t="s">
        <v>34</v>
      </c>
      <c r="D411" s="7" t="s">
        <v>101</v>
      </c>
      <c r="E411" s="6" t="s">
        <v>7</v>
      </c>
      <c r="F411" s="4" t="s">
        <v>11</v>
      </c>
      <c r="G411" s="5" t="s">
        <v>890</v>
      </c>
      <c r="H411" s="3" t="s">
        <v>891</v>
      </c>
      <c r="I411" s="22">
        <v>1046.0999999999999</v>
      </c>
      <c r="J411" s="23">
        <v>1046.0999999999999</v>
      </c>
    </row>
    <row r="412" spans="1:10" ht="25.5" x14ac:dyDescent="0.25">
      <c r="A412" s="6" t="s">
        <v>892</v>
      </c>
      <c r="B412" s="7" t="s">
        <v>14</v>
      </c>
      <c r="C412" s="7" t="s">
        <v>34</v>
      </c>
      <c r="D412" s="7" t="s">
        <v>101</v>
      </c>
      <c r="E412" s="6" t="s">
        <v>7</v>
      </c>
      <c r="F412" s="4" t="s">
        <v>11</v>
      </c>
      <c r="G412" s="5" t="s">
        <v>181</v>
      </c>
      <c r="H412" s="3" t="s">
        <v>893</v>
      </c>
      <c r="I412" s="22">
        <v>248</v>
      </c>
      <c r="J412" s="23">
        <v>265.36</v>
      </c>
    </row>
    <row r="413" spans="1:10" ht="102" x14ac:dyDescent="0.25">
      <c r="A413" s="6" t="s">
        <v>894</v>
      </c>
      <c r="B413" s="7" t="s">
        <v>36</v>
      </c>
      <c r="C413" s="7" t="s">
        <v>34</v>
      </c>
      <c r="D413" s="7" t="s">
        <v>101</v>
      </c>
      <c r="E413" s="6" t="s">
        <v>7</v>
      </c>
      <c r="F413" s="4" t="s">
        <v>11</v>
      </c>
      <c r="G413" s="5" t="s">
        <v>887</v>
      </c>
      <c r="H413" s="3" t="s">
        <v>895</v>
      </c>
      <c r="I413" s="22">
        <v>668</v>
      </c>
      <c r="J413" s="23">
        <v>714.76</v>
      </c>
    </row>
    <row r="414" spans="1:10" ht="51" x14ac:dyDescent="0.25">
      <c r="A414" s="6" t="s">
        <v>896</v>
      </c>
      <c r="B414" s="7" t="s">
        <v>17</v>
      </c>
      <c r="C414" s="7" t="s">
        <v>34</v>
      </c>
      <c r="D414" s="7" t="s">
        <v>101</v>
      </c>
      <c r="E414" s="6" t="s">
        <v>7</v>
      </c>
      <c r="F414" s="4" t="s">
        <v>65</v>
      </c>
      <c r="G414" s="5" t="s">
        <v>415</v>
      </c>
      <c r="H414" s="3" t="s">
        <v>897</v>
      </c>
      <c r="I414" s="22">
        <v>177</v>
      </c>
      <c r="J414" s="23">
        <v>177</v>
      </c>
    </row>
    <row r="415" spans="1:10" ht="38.25" x14ac:dyDescent="0.25">
      <c r="A415" s="6" t="s">
        <v>898</v>
      </c>
      <c r="B415" s="7" t="s">
        <v>29</v>
      </c>
      <c r="C415" s="7" t="s">
        <v>48</v>
      </c>
      <c r="D415" s="7" t="s">
        <v>101</v>
      </c>
      <c r="E415" s="6" t="s">
        <v>7</v>
      </c>
      <c r="F415" s="4" t="s">
        <v>11</v>
      </c>
      <c r="G415" s="5" t="s">
        <v>181</v>
      </c>
      <c r="H415" s="3" t="s">
        <v>899</v>
      </c>
      <c r="I415" s="22">
        <v>102</v>
      </c>
      <c r="J415" s="23">
        <v>105.6</v>
      </c>
    </row>
    <row r="416" spans="1:10" ht="89.25" x14ac:dyDescent="0.25">
      <c r="A416" s="6" t="s">
        <v>900</v>
      </c>
      <c r="B416" s="7" t="s">
        <v>27</v>
      </c>
      <c r="C416" s="7" t="s">
        <v>48</v>
      </c>
      <c r="D416" s="7" t="s">
        <v>101</v>
      </c>
      <c r="E416" s="6" t="s">
        <v>7</v>
      </c>
      <c r="F416" s="4" t="s">
        <v>11</v>
      </c>
      <c r="G416" s="5" t="s">
        <v>229</v>
      </c>
      <c r="H416" s="3" t="s">
        <v>791</v>
      </c>
      <c r="I416" s="22">
        <v>415</v>
      </c>
      <c r="J416" s="23">
        <v>415</v>
      </c>
    </row>
    <row r="417" spans="1:10" ht="38.25" x14ac:dyDescent="0.25">
      <c r="A417" s="6" t="s">
        <v>901</v>
      </c>
      <c r="B417" s="7" t="s">
        <v>49</v>
      </c>
      <c r="C417" s="7" t="s">
        <v>34</v>
      </c>
      <c r="D417" s="7" t="s">
        <v>101</v>
      </c>
      <c r="E417" s="6" t="s">
        <v>7</v>
      </c>
      <c r="F417" s="4" t="s">
        <v>50</v>
      </c>
      <c r="G417" s="5" t="s">
        <v>902</v>
      </c>
      <c r="H417" s="3" t="s">
        <v>903</v>
      </c>
      <c r="I417" s="22">
        <v>110</v>
      </c>
      <c r="J417" s="23">
        <v>117</v>
      </c>
    </row>
    <row r="418" spans="1:10" ht="38.25" x14ac:dyDescent="0.25">
      <c r="A418" s="41" t="s">
        <v>904</v>
      </c>
      <c r="B418" s="42" t="s">
        <v>19</v>
      </c>
      <c r="C418" s="42" t="s">
        <v>34</v>
      </c>
      <c r="D418" s="42" t="s">
        <v>101</v>
      </c>
      <c r="E418" s="41" t="s">
        <v>7</v>
      </c>
      <c r="F418" s="43" t="s">
        <v>8</v>
      </c>
      <c r="G418" s="44" t="s">
        <v>847</v>
      </c>
      <c r="H418" s="43" t="s">
        <v>848</v>
      </c>
      <c r="I418" s="22">
        <v>194</v>
      </c>
      <c r="J418" s="23">
        <v>194</v>
      </c>
    </row>
    <row r="419" spans="1:10" x14ac:dyDescent="0.25">
      <c r="A419" s="41" t="s">
        <v>905</v>
      </c>
      <c r="B419" s="42"/>
      <c r="C419" s="42"/>
      <c r="D419" s="42"/>
      <c r="E419" s="41" t="s">
        <v>7</v>
      </c>
      <c r="F419" s="43" t="s">
        <v>8</v>
      </c>
      <c r="G419" s="44"/>
      <c r="H419" s="43"/>
      <c r="I419" s="22"/>
      <c r="J419" s="23"/>
    </row>
    <row r="420" spans="1:10" ht="25.5" x14ac:dyDescent="0.25">
      <c r="A420" s="41" t="s">
        <v>906</v>
      </c>
      <c r="B420" s="42" t="s">
        <v>21</v>
      </c>
      <c r="C420" s="42" t="s">
        <v>34</v>
      </c>
      <c r="D420" s="42" t="s">
        <v>101</v>
      </c>
      <c r="E420" s="41" t="s">
        <v>7</v>
      </c>
      <c r="F420" s="43" t="s">
        <v>539</v>
      </c>
      <c r="G420" s="44" t="s">
        <v>226</v>
      </c>
      <c r="H420" s="43" t="s">
        <v>84</v>
      </c>
      <c r="I420" s="22">
        <v>304.35000000000002</v>
      </c>
      <c r="J420" s="23">
        <v>319.17</v>
      </c>
    </row>
    <row r="421" spans="1:10" ht="38.25" x14ac:dyDescent="0.25">
      <c r="A421" s="41" t="s">
        <v>907</v>
      </c>
      <c r="B421" s="42" t="s">
        <v>36</v>
      </c>
      <c r="C421" s="42" t="s">
        <v>34</v>
      </c>
      <c r="D421" s="42" t="s">
        <v>101</v>
      </c>
      <c r="E421" s="41" t="s">
        <v>7</v>
      </c>
      <c r="F421" s="43" t="s">
        <v>8</v>
      </c>
      <c r="G421" s="44" t="s">
        <v>908</v>
      </c>
      <c r="H421" s="43" t="s">
        <v>909</v>
      </c>
      <c r="I421" s="22">
        <v>3948</v>
      </c>
      <c r="J421" s="23">
        <v>4224.3599999999997</v>
      </c>
    </row>
    <row r="422" spans="1:10" ht="51" x14ac:dyDescent="0.25">
      <c r="A422" s="41" t="s">
        <v>910</v>
      </c>
      <c r="B422" s="42" t="s">
        <v>17</v>
      </c>
      <c r="C422" s="42" t="s">
        <v>34</v>
      </c>
      <c r="D422" s="42" t="s">
        <v>101</v>
      </c>
      <c r="E422" s="41" t="s">
        <v>7</v>
      </c>
      <c r="F422" s="43" t="s">
        <v>11</v>
      </c>
      <c r="G422" s="44" t="s">
        <v>181</v>
      </c>
      <c r="H422" s="43" t="s">
        <v>911</v>
      </c>
      <c r="I422" s="22">
        <v>38</v>
      </c>
      <c r="J422" s="23">
        <v>40.659999999999997</v>
      </c>
    </row>
    <row r="423" spans="1:10" ht="51" x14ac:dyDescent="0.25">
      <c r="A423" s="41" t="s">
        <v>912</v>
      </c>
      <c r="B423" s="42" t="s">
        <v>34</v>
      </c>
      <c r="C423" s="42" t="s">
        <v>34</v>
      </c>
      <c r="D423" s="42" t="s">
        <v>101</v>
      </c>
      <c r="E423" s="41" t="s">
        <v>7</v>
      </c>
      <c r="F423" s="43" t="s">
        <v>11</v>
      </c>
      <c r="G423" s="44" t="s">
        <v>214</v>
      </c>
      <c r="H423" s="43" t="s">
        <v>913</v>
      </c>
      <c r="I423" s="22">
        <v>288</v>
      </c>
      <c r="J423" s="23">
        <v>288</v>
      </c>
    </row>
    <row r="424" spans="1:10" ht="38.25" x14ac:dyDescent="0.25">
      <c r="A424" s="41" t="s">
        <v>914</v>
      </c>
      <c r="B424" s="42" t="s">
        <v>19</v>
      </c>
      <c r="C424" s="42" t="s">
        <v>34</v>
      </c>
      <c r="D424" s="42" t="s">
        <v>101</v>
      </c>
      <c r="E424" s="41" t="s">
        <v>7</v>
      </c>
      <c r="F424" s="43" t="s">
        <v>88</v>
      </c>
      <c r="G424" s="44" t="s">
        <v>915</v>
      </c>
      <c r="H424" s="43" t="s">
        <v>916</v>
      </c>
      <c r="I424" s="22">
        <v>643.77</v>
      </c>
      <c r="J424" s="23">
        <v>643.77</v>
      </c>
    </row>
    <row r="425" spans="1:10" ht="51" x14ac:dyDescent="0.25">
      <c r="A425" s="41" t="s">
        <v>917</v>
      </c>
      <c r="B425" s="42" t="s">
        <v>36</v>
      </c>
      <c r="C425" s="42" t="s">
        <v>34</v>
      </c>
      <c r="D425" s="42" t="s">
        <v>101</v>
      </c>
      <c r="E425" s="41" t="s">
        <v>7</v>
      </c>
      <c r="F425" s="43" t="s">
        <v>11</v>
      </c>
      <c r="G425" s="44" t="s">
        <v>887</v>
      </c>
      <c r="H425" s="43" t="s">
        <v>918</v>
      </c>
      <c r="I425" s="22">
        <v>2834</v>
      </c>
      <c r="J425" s="23">
        <v>3032.38</v>
      </c>
    </row>
    <row r="426" spans="1:10" ht="25.5" x14ac:dyDescent="0.25">
      <c r="A426" s="41" t="s">
        <v>919</v>
      </c>
      <c r="B426" s="42" t="s">
        <v>54</v>
      </c>
      <c r="C426" s="42" t="s">
        <v>34</v>
      </c>
      <c r="D426" s="42" t="s">
        <v>101</v>
      </c>
      <c r="E426" s="41" t="s">
        <v>10</v>
      </c>
      <c r="F426" s="43" t="s">
        <v>920</v>
      </c>
      <c r="G426" s="44" t="s">
        <v>921</v>
      </c>
      <c r="H426" s="43" t="s">
        <v>922</v>
      </c>
      <c r="I426" s="22">
        <v>1335.76</v>
      </c>
      <c r="J426" s="23">
        <v>1429.26</v>
      </c>
    </row>
    <row r="427" spans="1:10" ht="51" x14ac:dyDescent="0.25">
      <c r="A427" s="41" t="s">
        <v>923</v>
      </c>
      <c r="B427" s="42" t="s">
        <v>25</v>
      </c>
      <c r="C427" s="42" t="s">
        <v>34</v>
      </c>
      <c r="D427" s="42" t="s">
        <v>101</v>
      </c>
      <c r="E427" s="41" t="s">
        <v>7</v>
      </c>
      <c r="F427" s="43" t="s">
        <v>11</v>
      </c>
      <c r="G427" s="44" t="s">
        <v>415</v>
      </c>
      <c r="H427" s="43" t="s">
        <v>924</v>
      </c>
      <c r="I427" s="22">
        <v>33.5</v>
      </c>
      <c r="J427" s="23">
        <v>33.5</v>
      </c>
    </row>
    <row r="428" spans="1:10" ht="63.75" x14ac:dyDescent="0.25">
      <c r="A428" s="41" t="s">
        <v>925</v>
      </c>
      <c r="B428" s="42" t="s">
        <v>25</v>
      </c>
      <c r="C428" s="42" t="s">
        <v>34</v>
      </c>
      <c r="D428" s="42" t="s">
        <v>101</v>
      </c>
      <c r="E428" s="41" t="s">
        <v>7</v>
      </c>
      <c r="F428" s="43" t="s">
        <v>11</v>
      </c>
      <c r="G428" s="44" t="s">
        <v>926</v>
      </c>
      <c r="H428" s="43" t="s">
        <v>927</v>
      </c>
      <c r="I428" s="22">
        <v>942.45</v>
      </c>
      <c r="J428" s="23">
        <v>1008.42</v>
      </c>
    </row>
    <row r="429" spans="1:10" ht="63.75" x14ac:dyDescent="0.25">
      <c r="A429" s="41" t="s">
        <v>928</v>
      </c>
      <c r="B429" s="42" t="s">
        <v>26</v>
      </c>
      <c r="C429" s="42" t="s">
        <v>34</v>
      </c>
      <c r="D429" s="42" t="s">
        <v>101</v>
      </c>
      <c r="E429" s="41" t="s">
        <v>7</v>
      </c>
      <c r="F429" s="43" t="s">
        <v>8</v>
      </c>
      <c r="G429" s="44" t="s">
        <v>654</v>
      </c>
      <c r="H429" s="43" t="s">
        <v>929</v>
      </c>
      <c r="I429" s="22">
        <v>93.28</v>
      </c>
      <c r="J429" s="23">
        <v>99.81</v>
      </c>
    </row>
    <row r="430" spans="1:10" ht="38.25" x14ac:dyDescent="0.25">
      <c r="A430" s="41" t="s">
        <v>930</v>
      </c>
      <c r="B430" s="42" t="s">
        <v>17</v>
      </c>
      <c r="C430" s="42" t="s">
        <v>34</v>
      </c>
      <c r="D430" s="42" t="s">
        <v>101</v>
      </c>
      <c r="E430" s="41" t="s">
        <v>7</v>
      </c>
      <c r="F430" s="43" t="s">
        <v>65</v>
      </c>
      <c r="G430" s="44" t="s">
        <v>415</v>
      </c>
      <c r="H430" s="43" t="s">
        <v>931</v>
      </c>
      <c r="I430" s="22">
        <v>177</v>
      </c>
      <c r="J430" s="23">
        <v>177</v>
      </c>
    </row>
    <row r="431" spans="1:10" ht="38.25" x14ac:dyDescent="0.25">
      <c r="A431" s="41" t="s">
        <v>932</v>
      </c>
      <c r="B431" s="42" t="s">
        <v>46</v>
      </c>
      <c r="C431" s="42" t="s">
        <v>34</v>
      </c>
      <c r="D431" s="42" t="s">
        <v>101</v>
      </c>
      <c r="E431" s="41" t="s">
        <v>7</v>
      </c>
      <c r="F431" s="43" t="s">
        <v>8</v>
      </c>
      <c r="G431" s="44" t="s">
        <v>723</v>
      </c>
      <c r="H431" s="43" t="s">
        <v>195</v>
      </c>
      <c r="I431" s="22">
        <v>90.3</v>
      </c>
      <c r="J431" s="23">
        <v>90.3</v>
      </c>
    </row>
    <row r="432" spans="1:10" ht="63.75" x14ac:dyDescent="0.25">
      <c r="A432" s="41" t="s">
        <v>933</v>
      </c>
      <c r="B432" s="42" t="s">
        <v>29</v>
      </c>
      <c r="C432" s="42" t="s">
        <v>34</v>
      </c>
      <c r="D432" s="42" t="s">
        <v>101</v>
      </c>
      <c r="E432" s="41" t="s">
        <v>7</v>
      </c>
      <c r="F432" s="43" t="s">
        <v>8</v>
      </c>
      <c r="G432" s="44" t="s">
        <v>20</v>
      </c>
      <c r="H432" s="43" t="s">
        <v>934</v>
      </c>
      <c r="I432" s="22">
        <v>499.99</v>
      </c>
      <c r="J432" s="23">
        <v>499.99</v>
      </c>
    </row>
    <row r="433" spans="1:10" ht="63.75" x14ac:dyDescent="0.25">
      <c r="A433" s="41" t="s">
        <v>935</v>
      </c>
      <c r="B433" s="42" t="s">
        <v>19</v>
      </c>
      <c r="C433" s="42" t="s">
        <v>34</v>
      </c>
      <c r="D433" s="42" t="s">
        <v>101</v>
      </c>
      <c r="E433" s="41" t="s">
        <v>7</v>
      </c>
      <c r="F433" s="43" t="s">
        <v>11</v>
      </c>
      <c r="G433" s="44" t="s">
        <v>259</v>
      </c>
      <c r="H433" s="43" t="s">
        <v>936</v>
      </c>
      <c r="I433" s="22">
        <v>768.11</v>
      </c>
      <c r="J433" s="23">
        <v>821.88</v>
      </c>
    </row>
    <row r="434" spans="1:10" x14ac:dyDescent="0.25">
      <c r="A434" s="41" t="s">
        <v>937</v>
      </c>
      <c r="B434" s="42" t="s">
        <v>26</v>
      </c>
      <c r="C434" s="42" t="s">
        <v>34</v>
      </c>
      <c r="D434" s="42" t="s">
        <v>101</v>
      </c>
      <c r="E434" s="41" t="s">
        <v>7</v>
      </c>
      <c r="F434" s="43" t="s">
        <v>61</v>
      </c>
      <c r="G434" s="44" t="s">
        <v>151</v>
      </c>
      <c r="H434" s="43" t="s">
        <v>938</v>
      </c>
      <c r="I434" s="22">
        <v>402.83</v>
      </c>
      <c r="J434" s="23">
        <v>402.83</v>
      </c>
    </row>
    <row r="435" spans="1:10" ht="76.5" x14ac:dyDescent="0.25">
      <c r="A435" s="41" t="s">
        <v>939</v>
      </c>
      <c r="B435" s="42" t="s">
        <v>6</v>
      </c>
      <c r="C435" s="42" t="s">
        <v>34</v>
      </c>
      <c r="D435" s="42" t="s">
        <v>101</v>
      </c>
      <c r="E435" s="41" t="s">
        <v>7</v>
      </c>
      <c r="F435" s="43" t="s">
        <v>8</v>
      </c>
      <c r="G435" s="44" t="s">
        <v>454</v>
      </c>
      <c r="H435" s="43" t="s">
        <v>940</v>
      </c>
      <c r="I435" s="22">
        <v>506.46</v>
      </c>
      <c r="J435" s="23">
        <v>541.91</v>
      </c>
    </row>
    <row r="436" spans="1:10" ht="51" x14ac:dyDescent="0.25">
      <c r="A436" s="6" t="s">
        <v>941</v>
      </c>
      <c r="B436" s="7" t="s">
        <v>29</v>
      </c>
      <c r="C436" s="7" t="s">
        <v>34</v>
      </c>
      <c r="D436" s="7" t="s">
        <v>101</v>
      </c>
      <c r="E436" s="6" t="s">
        <v>942</v>
      </c>
      <c r="F436" s="3" t="s">
        <v>11</v>
      </c>
      <c r="G436" s="5" t="s">
        <v>102</v>
      </c>
      <c r="H436" s="3" t="s">
        <v>943</v>
      </c>
      <c r="I436" s="22"/>
      <c r="J436" s="23"/>
    </row>
    <row r="437" spans="1:10" ht="76.5" x14ac:dyDescent="0.25">
      <c r="A437" s="6" t="s">
        <v>944</v>
      </c>
      <c r="B437" s="7" t="s">
        <v>32</v>
      </c>
      <c r="C437" s="7" t="s">
        <v>34</v>
      </c>
      <c r="D437" s="7" t="s">
        <v>101</v>
      </c>
      <c r="E437" s="6" t="s">
        <v>7</v>
      </c>
      <c r="F437" s="3" t="s">
        <v>8</v>
      </c>
      <c r="G437" s="5" t="s">
        <v>249</v>
      </c>
      <c r="H437" s="3" t="s">
        <v>945</v>
      </c>
      <c r="I437" s="22">
        <v>145.74</v>
      </c>
      <c r="J437" s="23">
        <v>150.11000000000001</v>
      </c>
    </row>
    <row r="438" spans="1:10" ht="38.25" x14ac:dyDescent="0.25">
      <c r="A438" s="6" t="s">
        <v>946</v>
      </c>
      <c r="B438" s="7" t="s">
        <v>32</v>
      </c>
      <c r="C438" s="7" t="s">
        <v>34</v>
      </c>
      <c r="D438" s="7" t="s">
        <v>101</v>
      </c>
      <c r="E438" s="6" t="s">
        <v>7</v>
      </c>
      <c r="F438" s="3" t="s">
        <v>8</v>
      </c>
      <c r="G438" s="5" t="s">
        <v>756</v>
      </c>
      <c r="H438" s="3" t="s">
        <v>42</v>
      </c>
      <c r="I438" s="22">
        <v>9580.3700000000008</v>
      </c>
      <c r="J438" s="23">
        <v>10214.84</v>
      </c>
    </row>
    <row r="439" spans="1:10" ht="25.5" x14ac:dyDescent="0.25">
      <c r="A439" s="49" t="s">
        <v>947</v>
      </c>
      <c r="B439" s="51" t="s">
        <v>54</v>
      </c>
      <c r="C439" s="51" t="s">
        <v>34</v>
      </c>
      <c r="D439" s="51" t="s">
        <v>101</v>
      </c>
      <c r="E439" s="49" t="s">
        <v>7</v>
      </c>
      <c r="F439" s="57" t="s">
        <v>8</v>
      </c>
      <c r="G439" s="9" t="s">
        <v>595</v>
      </c>
      <c r="H439" s="57" t="s">
        <v>948</v>
      </c>
      <c r="I439" s="24">
        <v>807.96</v>
      </c>
      <c r="J439" s="25">
        <v>930.1</v>
      </c>
    </row>
    <row r="440" spans="1:10" ht="25.5" x14ac:dyDescent="0.25">
      <c r="A440" s="59"/>
      <c r="B440" s="60"/>
      <c r="C440" s="60"/>
      <c r="D440" s="60"/>
      <c r="E440" s="59"/>
      <c r="F440" s="61"/>
      <c r="G440" s="16" t="s">
        <v>157</v>
      </c>
      <c r="H440" s="61"/>
      <c r="I440" s="28">
        <v>726.05</v>
      </c>
      <c r="J440" s="33">
        <v>754.81</v>
      </c>
    </row>
    <row r="441" spans="1:10" x14ac:dyDescent="0.25">
      <c r="A441" s="59"/>
      <c r="B441" s="60"/>
      <c r="C441" s="60"/>
      <c r="D441" s="60"/>
      <c r="E441" s="59"/>
      <c r="F441" s="61"/>
      <c r="G441" s="16" t="s">
        <v>860</v>
      </c>
      <c r="H441" s="61"/>
      <c r="I441" s="28">
        <v>282.64999999999998</v>
      </c>
      <c r="J441" s="33">
        <v>293</v>
      </c>
    </row>
    <row r="442" spans="1:10" x14ac:dyDescent="0.25">
      <c r="A442" s="50"/>
      <c r="B442" s="52"/>
      <c r="C442" s="52"/>
      <c r="D442" s="52"/>
      <c r="E442" s="50"/>
      <c r="F442" s="58"/>
      <c r="G442" s="15" t="s">
        <v>949</v>
      </c>
      <c r="H442" s="58"/>
      <c r="I442" s="29">
        <v>90</v>
      </c>
      <c r="J442" s="34">
        <v>90</v>
      </c>
    </row>
    <row r="443" spans="1:10" ht="63.75" x14ac:dyDescent="0.25">
      <c r="A443" s="6" t="s">
        <v>950</v>
      </c>
      <c r="B443" s="7" t="s">
        <v>32</v>
      </c>
      <c r="C443" s="7" t="s">
        <v>34</v>
      </c>
      <c r="D443" s="7" t="s">
        <v>101</v>
      </c>
      <c r="E443" s="6" t="s">
        <v>7</v>
      </c>
      <c r="F443" s="3" t="s">
        <v>8</v>
      </c>
      <c r="G443" s="5" t="s">
        <v>31</v>
      </c>
      <c r="H443" s="3" t="s">
        <v>951</v>
      </c>
      <c r="I443" s="22">
        <v>319.68</v>
      </c>
      <c r="J443" s="23">
        <v>319.68</v>
      </c>
    </row>
    <row r="444" spans="1:10" ht="25.5" x14ac:dyDescent="0.25">
      <c r="A444" s="6" t="s">
        <v>952</v>
      </c>
      <c r="B444" s="7" t="s">
        <v>32</v>
      </c>
      <c r="C444" s="7" t="s">
        <v>34</v>
      </c>
      <c r="D444" s="7" t="s">
        <v>101</v>
      </c>
      <c r="E444" s="6" t="s">
        <v>7</v>
      </c>
      <c r="F444" s="3" t="s">
        <v>8</v>
      </c>
      <c r="G444" s="5" t="s">
        <v>31</v>
      </c>
      <c r="H444" s="3" t="s">
        <v>30</v>
      </c>
      <c r="I444" s="22">
        <v>221.37</v>
      </c>
      <c r="J444" s="23">
        <v>221.37</v>
      </c>
    </row>
    <row r="445" spans="1:10" x14ac:dyDescent="0.25">
      <c r="A445" s="49" t="s">
        <v>953</v>
      </c>
      <c r="B445" s="51" t="s">
        <v>32</v>
      </c>
      <c r="C445" s="51" t="s">
        <v>34</v>
      </c>
      <c r="D445" s="51" t="s">
        <v>101</v>
      </c>
      <c r="E445" s="49" t="s">
        <v>7</v>
      </c>
      <c r="F445" s="57" t="s">
        <v>8</v>
      </c>
      <c r="G445" s="9" t="s">
        <v>44</v>
      </c>
      <c r="H445" s="57" t="s">
        <v>954</v>
      </c>
      <c r="I445" s="24">
        <v>38.840000000000003</v>
      </c>
      <c r="J445" s="25">
        <v>40.01</v>
      </c>
    </row>
    <row r="446" spans="1:10" ht="25.5" x14ac:dyDescent="0.25">
      <c r="A446" s="50"/>
      <c r="B446" s="52"/>
      <c r="C446" s="52"/>
      <c r="D446" s="52"/>
      <c r="E446" s="50"/>
      <c r="F446" s="58"/>
      <c r="G446" s="12" t="s">
        <v>37</v>
      </c>
      <c r="H446" s="58"/>
      <c r="I446" s="26">
        <v>54.2</v>
      </c>
      <c r="J446" s="27">
        <v>57.99</v>
      </c>
    </row>
    <row r="447" spans="1:10" x14ac:dyDescent="0.25">
      <c r="A447" s="6">
        <v>356</v>
      </c>
      <c r="B447" s="7"/>
      <c r="C447" s="7"/>
      <c r="D447" s="7"/>
      <c r="E447" s="6"/>
      <c r="F447" s="3" t="s">
        <v>8</v>
      </c>
      <c r="G447" s="5"/>
      <c r="H447" s="3"/>
      <c r="I447" s="22"/>
      <c r="J447" s="23"/>
    </row>
    <row r="448" spans="1:10" ht="51" x14ac:dyDescent="0.25">
      <c r="A448" s="6" t="s">
        <v>955</v>
      </c>
      <c r="B448" s="7" t="s">
        <v>76</v>
      </c>
      <c r="C448" s="7" t="s">
        <v>34</v>
      </c>
      <c r="D448" s="7" t="s">
        <v>101</v>
      </c>
      <c r="E448" s="6" t="s">
        <v>7</v>
      </c>
      <c r="F448" s="3" t="s">
        <v>8</v>
      </c>
      <c r="G448" s="5" t="s">
        <v>847</v>
      </c>
      <c r="H448" s="3" t="s">
        <v>67</v>
      </c>
      <c r="I448" s="22">
        <v>159</v>
      </c>
      <c r="J448" s="23">
        <v>159</v>
      </c>
    </row>
    <row r="449" spans="1:10" ht="76.5" x14ac:dyDescent="0.25">
      <c r="A449" s="6" t="s">
        <v>956</v>
      </c>
      <c r="B449" s="7" t="s">
        <v>76</v>
      </c>
      <c r="C449" s="7" t="s">
        <v>34</v>
      </c>
      <c r="D449" s="7" t="s">
        <v>101</v>
      </c>
      <c r="E449" s="6" t="s">
        <v>7</v>
      </c>
      <c r="F449" s="3" t="s">
        <v>11</v>
      </c>
      <c r="G449" s="5" t="s">
        <v>181</v>
      </c>
      <c r="H449" s="3" t="s">
        <v>957</v>
      </c>
      <c r="I449" s="22">
        <v>4920</v>
      </c>
      <c r="J449" s="23">
        <v>5264</v>
      </c>
    </row>
    <row r="450" spans="1:10" ht="51" x14ac:dyDescent="0.25">
      <c r="A450" s="6" t="s">
        <v>958</v>
      </c>
      <c r="B450" s="7" t="s">
        <v>29</v>
      </c>
      <c r="C450" s="7" t="s">
        <v>34</v>
      </c>
      <c r="D450" s="7" t="s">
        <v>101</v>
      </c>
      <c r="E450" s="6" t="s">
        <v>7</v>
      </c>
      <c r="F450" s="3" t="s">
        <v>11</v>
      </c>
      <c r="G450" s="5" t="s">
        <v>421</v>
      </c>
      <c r="H450" s="3" t="s">
        <v>959</v>
      </c>
      <c r="I450" s="22">
        <v>29.56</v>
      </c>
      <c r="J450" s="23">
        <v>31.63</v>
      </c>
    </row>
    <row r="451" spans="1:10" ht="51" x14ac:dyDescent="0.25">
      <c r="A451" s="6" t="s">
        <v>960</v>
      </c>
      <c r="B451" s="7" t="s">
        <v>6</v>
      </c>
      <c r="C451" s="7" t="s">
        <v>49</v>
      </c>
      <c r="D451" s="7" t="s">
        <v>101</v>
      </c>
      <c r="E451" s="6" t="s">
        <v>7</v>
      </c>
      <c r="F451" s="3" t="s">
        <v>65</v>
      </c>
      <c r="G451" s="5" t="s">
        <v>226</v>
      </c>
      <c r="H451" s="3" t="s">
        <v>961</v>
      </c>
      <c r="I451" s="22">
        <v>196.62</v>
      </c>
      <c r="J451" s="23">
        <v>210.38</v>
      </c>
    </row>
    <row r="452" spans="1:10" ht="25.5" x14ac:dyDescent="0.25">
      <c r="A452" s="6" t="s">
        <v>962</v>
      </c>
      <c r="B452" s="7" t="s">
        <v>49</v>
      </c>
      <c r="C452" s="7" t="s">
        <v>48</v>
      </c>
      <c r="D452" s="7" t="s">
        <v>101</v>
      </c>
      <c r="E452" s="6" t="s">
        <v>7</v>
      </c>
      <c r="F452" s="3" t="s">
        <v>112</v>
      </c>
      <c r="G452" s="5" t="s">
        <v>120</v>
      </c>
      <c r="H452" s="3" t="s">
        <v>84</v>
      </c>
      <c r="I452" s="22">
        <v>49.09</v>
      </c>
      <c r="J452" s="23">
        <v>52.53</v>
      </c>
    </row>
    <row r="453" spans="1:10" ht="63.75" x14ac:dyDescent="0.25">
      <c r="A453" s="6" t="s">
        <v>963</v>
      </c>
      <c r="B453" s="7" t="s">
        <v>58</v>
      </c>
      <c r="C453" s="7" t="s">
        <v>49</v>
      </c>
      <c r="D453" s="7" t="s">
        <v>101</v>
      </c>
      <c r="E453" s="6" t="s">
        <v>7</v>
      </c>
      <c r="F453" s="3" t="s">
        <v>8</v>
      </c>
      <c r="G453" s="5" t="s">
        <v>254</v>
      </c>
      <c r="H453" s="3" t="s">
        <v>964</v>
      </c>
      <c r="I453" s="22">
        <v>37.630000000000003</v>
      </c>
      <c r="J453" s="23">
        <v>40.26</v>
      </c>
    </row>
    <row r="454" spans="1:10" ht="38.25" x14ac:dyDescent="0.25">
      <c r="A454" s="6" t="s">
        <v>965</v>
      </c>
      <c r="B454" s="7" t="s">
        <v>38</v>
      </c>
      <c r="C454" s="7" t="s">
        <v>49</v>
      </c>
      <c r="D454" s="7" t="s">
        <v>101</v>
      </c>
      <c r="E454" s="6" t="s">
        <v>7</v>
      </c>
      <c r="F454" s="3" t="s">
        <v>11</v>
      </c>
      <c r="G454" s="5" t="s">
        <v>471</v>
      </c>
      <c r="H454" s="3" t="s">
        <v>966</v>
      </c>
      <c r="I454" s="22">
        <v>169.68</v>
      </c>
      <c r="J454" s="23">
        <v>181.56</v>
      </c>
    </row>
    <row r="455" spans="1:10" ht="25.5" x14ac:dyDescent="0.25">
      <c r="A455" s="6" t="s">
        <v>967</v>
      </c>
      <c r="B455" s="7" t="s">
        <v>48</v>
      </c>
      <c r="C455" s="7" t="s">
        <v>49</v>
      </c>
      <c r="D455" s="7" t="s">
        <v>101</v>
      </c>
      <c r="E455" s="6" t="s">
        <v>7</v>
      </c>
      <c r="F455" s="3" t="s">
        <v>112</v>
      </c>
      <c r="G455" s="5" t="s">
        <v>102</v>
      </c>
      <c r="H455" s="3" t="s">
        <v>968</v>
      </c>
      <c r="I455" s="22">
        <v>129</v>
      </c>
      <c r="J455" s="23">
        <v>132.87</v>
      </c>
    </row>
    <row r="456" spans="1:10" ht="76.5" x14ac:dyDescent="0.25">
      <c r="A456" s="6" t="s">
        <v>969</v>
      </c>
      <c r="B456" s="7" t="s">
        <v>48</v>
      </c>
      <c r="C456" s="7" t="s">
        <v>49</v>
      </c>
      <c r="D456" s="7" t="s">
        <v>101</v>
      </c>
      <c r="E456" s="6" t="s">
        <v>7</v>
      </c>
      <c r="F456" s="3" t="s">
        <v>11</v>
      </c>
      <c r="G456" s="5" t="s">
        <v>970</v>
      </c>
      <c r="H456" s="3" t="s">
        <v>971</v>
      </c>
      <c r="I456" s="22">
        <v>107.5</v>
      </c>
      <c r="J456" s="23">
        <v>115.03</v>
      </c>
    </row>
    <row r="457" spans="1:10" ht="25.5" x14ac:dyDescent="0.25">
      <c r="A457" s="6" t="s">
        <v>972</v>
      </c>
      <c r="B457" s="7" t="s">
        <v>6</v>
      </c>
      <c r="C457" s="7" t="s">
        <v>34</v>
      </c>
      <c r="D457" s="7" t="s">
        <v>101</v>
      </c>
      <c r="E457" s="6" t="s">
        <v>7</v>
      </c>
      <c r="F457" s="3" t="s">
        <v>112</v>
      </c>
      <c r="G457" s="5" t="s">
        <v>70</v>
      </c>
      <c r="H457" s="3" t="s">
        <v>973</v>
      </c>
      <c r="I457" s="22">
        <v>119.9</v>
      </c>
      <c r="J457" s="23">
        <v>119.9</v>
      </c>
    </row>
    <row r="458" spans="1:10" ht="25.5" x14ac:dyDescent="0.25">
      <c r="A458" s="6" t="s">
        <v>974</v>
      </c>
      <c r="B458" s="7" t="s">
        <v>48</v>
      </c>
      <c r="C458" s="7" t="s">
        <v>49</v>
      </c>
      <c r="D458" s="7" t="s">
        <v>101</v>
      </c>
      <c r="E458" s="6" t="s">
        <v>7</v>
      </c>
      <c r="F458" s="3" t="s">
        <v>94</v>
      </c>
      <c r="G458" s="5" t="s">
        <v>813</v>
      </c>
      <c r="H458" s="3" t="s">
        <v>975</v>
      </c>
      <c r="I458" s="22">
        <v>1147.8</v>
      </c>
      <c r="J458" s="23">
        <v>1182.23</v>
      </c>
    </row>
    <row r="459" spans="1:10" ht="38.25" x14ac:dyDescent="0.25">
      <c r="A459" s="6" t="s">
        <v>976</v>
      </c>
      <c r="B459" s="7" t="s">
        <v>48</v>
      </c>
      <c r="C459" s="7" t="s">
        <v>49</v>
      </c>
      <c r="D459" s="7" t="s">
        <v>101</v>
      </c>
      <c r="E459" s="6" t="s">
        <v>7</v>
      </c>
      <c r="F459" s="3" t="s">
        <v>11</v>
      </c>
      <c r="G459" s="5" t="s">
        <v>214</v>
      </c>
      <c r="H459" s="3" t="s">
        <v>977</v>
      </c>
      <c r="I459" s="22">
        <v>1055</v>
      </c>
      <c r="J459" s="23">
        <v>1055</v>
      </c>
    </row>
    <row r="460" spans="1:10" ht="76.5" x14ac:dyDescent="0.25">
      <c r="A460" s="6" t="s">
        <v>978</v>
      </c>
      <c r="B460" s="7" t="s">
        <v>48</v>
      </c>
      <c r="C460" s="7" t="s">
        <v>49</v>
      </c>
      <c r="D460" s="7" t="s">
        <v>101</v>
      </c>
      <c r="E460" s="6" t="s">
        <v>7</v>
      </c>
      <c r="F460" s="3" t="s">
        <v>11</v>
      </c>
      <c r="G460" s="5" t="s">
        <v>887</v>
      </c>
      <c r="H460" s="3" t="s">
        <v>979</v>
      </c>
      <c r="I460" s="22">
        <v>1960</v>
      </c>
      <c r="J460" s="23">
        <v>2097.1999999999998</v>
      </c>
    </row>
    <row r="461" spans="1:10" ht="51" x14ac:dyDescent="0.25">
      <c r="A461" s="6" t="s">
        <v>980</v>
      </c>
      <c r="B461" s="7" t="s">
        <v>34</v>
      </c>
      <c r="C461" s="7" t="s">
        <v>49</v>
      </c>
      <c r="D461" s="7" t="s">
        <v>101</v>
      </c>
      <c r="E461" s="6" t="s">
        <v>7</v>
      </c>
      <c r="F461" s="3" t="s">
        <v>11</v>
      </c>
      <c r="G461" s="5" t="s">
        <v>214</v>
      </c>
      <c r="H461" s="3" t="s">
        <v>981</v>
      </c>
      <c r="I461" s="22">
        <v>242.06</v>
      </c>
      <c r="J461" s="23">
        <v>242.06</v>
      </c>
    </row>
    <row r="462" spans="1:10" ht="63.75" x14ac:dyDescent="0.25">
      <c r="A462" s="6" t="s">
        <v>982</v>
      </c>
      <c r="B462" s="7" t="s">
        <v>14</v>
      </c>
      <c r="C462" s="7" t="s">
        <v>49</v>
      </c>
      <c r="D462" s="7" t="s">
        <v>101</v>
      </c>
      <c r="E462" s="6" t="s">
        <v>7</v>
      </c>
      <c r="F462" s="3" t="s">
        <v>11</v>
      </c>
      <c r="G462" s="5" t="s">
        <v>181</v>
      </c>
      <c r="H462" s="3" t="s">
        <v>983</v>
      </c>
      <c r="I462" s="22">
        <v>370</v>
      </c>
      <c r="J462" s="23">
        <v>395.9</v>
      </c>
    </row>
    <row r="463" spans="1:10" ht="25.5" x14ac:dyDescent="0.25">
      <c r="A463" s="49" t="s">
        <v>984</v>
      </c>
      <c r="B463" s="51" t="s">
        <v>15</v>
      </c>
      <c r="C463" s="51" t="s">
        <v>49</v>
      </c>
      <c r="D463" s="51" t="s">
        <v>101</v>
      </c>
      <c r="E463" s="49" t="s">
        <v>10</v>
      </c>
      <c r="F463" s="55" t="s">
        <v>539</v>
      </c>
      <c r="G463" s="9" t="s">
        <v>985</v>
      </c>
      <c r="H463" s="57" t="s">
        <v>986</v>
      </c>
      <c r="I463" s="24">
        <v>360</v>
      </c>
      <c r="J463" s="25">
        <v>385.2</v>
      </c>
    </row>
    <row r="464" spans="1:10" ht="38.25" x14ac:dyDescent="0.25">
      <c r="A464" s="50"/>
      <c r="B464" s="52"/>
      <c r="C464" s="52"/>
      <c r="D464" s="52"/>
      <c r="E464" s="50"/>
      <c r="F464" s="56"/>
      <c r="G464" s="12" t="s">
        <v>402</v>
      </c>
      <c r="H464" s="58"/>
      <c r="I464" s="26">
        <v>294</v>
      </c>
      <c r="J464" s="27">
        <v>314.58</v>
      </c>
    </row>
    <row r="465" spans="1:10" ht="51" x14ac:dyDescent="0.25">
      <c r="A465" s="6" t="s">
        <v>987</v>
      </c>
      <c r="B465" s="7" t="s">
        <v>14</v>
      </c>
      <c r="C465" s="7" t="s">
        <v>49</v>
      </c>
      <c r="D465" s="7" t="s">
        <v>101</v>
      </c>
      <c r="E465" s="6" t="s">
        <v>7</v>
      </c>
      <c r="F465" s="3" t="s">
        <v>11</v>
      </c>
      <c r="G465" s="5" t="s">
        <v>220</v>
      </c>
      <c r="H465" s="3" t="s">
        <v>988</v>
      </c>
      <c r="I465" s="22">
        <v>35.1</v>
      </c>
      <c r="J465" s="23">
        <v>37.56</v>
      </c>
    </row>
    <row r="466" spans="1:10" ht="38.25" x14ac:dyDescent="0.25">
      <c r="A466" s="6" t="s">
        <v>989</v>
      </c>
      <c r="B466" s="7" t="s">
        <v>14</v>
      </c>
      <c r="C466" s="7" t="s">
        <v>49</v>
      </c>
      <c r="D466" s="7" t="s">
        <v>101</v>
      </c>
      <c r="E466" s="6" t="s">
        <v>7</v>
      </c>
      <c r="F466" s="3" t="s">
        <v>11</v>
      </c>
      <c r="G466" s="5" t="s">
        <v>813</v>
      </c>
      <c r="H466" s="3" t="s">
        <v>814</v>
      </c>
      <c r="I466" s="22">
        <v>1193.95</v>
      </c>
      <c r="J466" s="23">
        <v>1229.77</v>
      </c>
    </row>
    <row r="467" spans="1:10" ht="51" x14ac:dyDescent="0.25">
      <c r="A467" s="6" t="s">
        <v>990</v>
      </c>
      <c r="B467" s="7" t="s">
        <v>15</v>
      </c>
      <c r="C467" s="7" t="s">
        <v>49</v>
      </c>
      <c r="D467" s="7" t="s">
        <v>101</v>
      </c>
      <c r="E467" s="6" t="s">
        <v>7</v>
      </c>
      <c r="F467" s="3" t="s">
        <v>11</v>
      </c>
      <c r="G467" s="5" t="s">
        <v>107</v>
      </c>
      <c r="H467" s="3" t="s">
        <v>991</v>
      </c>
      <c r="I467" s="22">
        <v>90.22</v>
      </c>
      <c r="J467" s="23">
        <v>96.54</v>
      </c>
    </row>
    <row r="468" spans="1:10" ht="51" x14ac:dyDescent="0.25">
      <c r="A468" s="6" t="s">
        <v>992</v>
      </c>
      <c r="B468" s="7" t="s">
        <v>15</v>
      </c>
      <c r="C468" s="7" t="s">
        <v>49</v>
      </c>
      <c r="D468" s="7" t="s">
        <v>101</v>
      </c>
      <c r="E468" s="6" t="s">
        <v>7</v>
      </c>
      <c r="F468" s="3" t="s">
        <v>11</v>
      </c>
      <c r="G468" s="5" t="s">
        <v>887</v>
      </c>
      <c r="H468" s="3" t="s">
        <v>993</v>
      </c>
      <c r="I468" s="22">
        <v>245</v>
      </c>
      <c r="J468" s="23">
        <v>262.14999999999998</v>
      </c>
    </row>
    <row r="469" spans="1:10" ht="63.75" x14ac:dyDescent="0.25">
      <c r="A469" s="6" t="s">
        <v>994</v>
      </c>
      <c r="B469" s="7" t="s">
        <v>14</v>
      </c>
      <c r="C469" s="7" t="s">
        <v>49</v>
      </c>
      <c r="D469" s="7" t="s">
        <v>101</v>
      </c>
      <c r="E469" s="6" t="s">
        <v>7</v>
      </c>
      <c r="F469" s="3" t="s">
        <v>11</v>
      </c>
      <c r="G469" s="5" t="s">
        <v>995</v>
      </c>
      <c r="H469" s="3" t="s">
        <v>996</v>
      </c>
      <c r="I469" s="22">
        <v>811.3</v>
      </c>
      <c r="J469" s="23">
        <v>835.64</v>
      </c>
    </row>
    <row r="470" spans="1:10" ht="102" x14ac:dyDescent="0.25">
      <c r="A470" s="6" t="s">
        <v>997</v>
      </c>
      <c r="B470" s="7" t="s">
        <v>15</v>
      </c>
      <c r="C470" s="7" t="s">
        <v>49</v>
      </c>
      <c r="D470" s="7" t="s">
        <v>101</v>
      </c>
      <c r="E470" s="6" t="s">
        <v>7</v>
      </c>
      <c r="F470" s="3" t="s">
        <v>11</v>
      </c>
      <c r="G470" s="5" t="s">
        <v>998</v>
      </c>
      <c r="H470" s="3" t="s">
        <v>999</v>
      </c>
      <c r="I470" s="22">
        <v>395.8</v>
      </c>
      <c r="J470" s="23">
        <v>395.8</v>
      </c>
    </row>
    <row r="471" spans="1:10" ht="38.25" x14ac:dyDescent="0.25">
      <c r="A471" s="6" t="s">
        <v>1000</v>
      </c>
      <c r="B471" s="7" t="s">
        <v>24</v>
      </c>
      <c r="C471" s="7" t="s">
        <v>49</v>
      </c>
      <c r="D471" s="7" t="s">
        <v>101</v>
      </c>
      <c r="E471" s="6" t="s">
        <v>7</v>
      </c>
      <c r="F471" s="3" t="s">
        <v>86</v>
      </c>
      <c r="G471" s="5" t="s">
        <v>60</v>
      </c>
      <c r="H471" s="3" t="s">
        <v>84</v>
      </c>
      <c r="I471" s="22">
        <v>164.48</v>
      </c>
      <c r="J471" s="23">
        <v>175.71</v>
      </c>
    </row>
    <row r="472" spans="1:10" ht="51" x14ac:dyDescent="0.25">
      <c r="A472" s="6" t="s">
        <v>1001</v>
      </c>
      <c r="B472" s="7" t="s">
        <v>25</v>
      </c>
      <c r="C472" s="7" t="s">
        <v>49</v>
      </c>
      <c r="D472" s="7" t="s">
        <v>101</v>
      </c>
      <c r="E472" s="6" t="s">
        <v>7</v>
      </c>
      <c r="F472" s="3" t="s">
        <v>8</v>
      </c>
      <c r="G472" s="5" t="s">
        <v>1002</v>
      </c>
      <c r="H472" s="3" t="s">
        <v>1003</v>
      </c>
      <c r="I472" s="22">
        <v>52</v>
      </c>
      <c r="J472" s="23">
        <v>52</v>
      </c>
    </row>
    <row r="473" spans="1:10" ht="38.25" x14ac:dyDescent="0.25">
      <c r="A473" s="6" t="s">
        <v>1004</v>
      </c>
      <c r="B473" s="7" t="s">
        <v>24</v>
      </c>
      <c r="C473" s="7" t="s">
        <v>49</v>
      </c>
      <c r="D473" s="7" t="s">
        <v>101</v>
      </c>
      <c r="E473" s="6" t="s">
        <v>7</v>
      </c>
      <c r="F473" s="3" t="s">
        <v>65</v>
      </c>
      <c r="G473" s="5" t="s">
        <v>60</v>
      </c>
      <c r="H473" s="3" t="s">
        <v>84</v>
      </c>
      <c r="I473" s="22">
        <v>178.99</v>
      </c>
      <c r="J473" s="23">
        <v>191.03</v>
      </c>
    </row>
    <row r="474" spans="1:10" ht="51" x14ac:dyDescent="0.25">
      <c r="A474" s="6" t="s">
        <v>1005</v>
      </c>
      <c r="B474" s="7" t="s">
        <v>24</v>
      </c>
      <c r="C474" s="7" t="s">
        <v>49</v>
      </c>
      <c r="D474" s="7" t="s">
        <v>101</v>
      </c>
      <c r="E474" s="6" t="s">
        <v>7</v>
      </c>
      <c r="F474" s="3" t="s">
        <v>11</v>
      </c>
      <c r="G474" s="5" t="s">
        <v>55</v>
      </c>
      <c r="H474" s="3" t="s">
        <v>1006</v>
      </c>
      <c r="I474" s="22">
        <v>150</v>
      </c>
      <c r="J474" s="23">
        <v>154.5</v>
      </c>
    </row>
    <row r="475" spans="1:10" ht="63.75" x14ac:dyDescent="0.25">
      <c r="A475" s="6" t="s">
        <v>1007</v>
      </c>
      <c r="B475" s="7" t="s">
        <v>25</v>
      </c>
      <c r="C475" s="7" t="s">
        <v>49</v>
      </c>
      <c r="D475" s="7" t="s">
        <v>101</v>
      </c>
      <c r="E475" s="6" t="s">
        <v>7</v>
      </c>
      <c r="F475" s="3" t="s">
        <v>1008</v>
      </c>
      <c r="G475" s="5" t="s">
        <v>1009</v>
      </c>
      <c r="H475" s="3" t="s">
        <v>1010</v>
      </c>
      <c r="I475" s="22">
        <v>6848.04</v>
      </c>
      <c r="J475" s="23">
        <v>7053.48</v>
      </c>
    </row>
    <row r="476" spans="1:10" ht="38.25" x14ac:dyDescent="0.25">
      <c r="A476" s="6" t="s">
        <v>1011</v>
      </c>
      <c r="B476" s="7" t="s">
        <v>24</v>
      </c>
      <c r="C476" s="7" t="s">
        <v>49</v>
      </c>
      <c r="D476" s="7" t="s">
        <v>101</v>
      </c>
      <c r="E476" s="6" t="s">
        <v>7</v>
      </c>
      <c r="F476" s="3" t="s">
        <v>11</v>
      </c>
      <c r="G476" s="5" t="s">
        <v>181</v>
      </c>
      <c r="H476" s="3" t="s">
        <v>1012</v>
      </c>
      <c r="I476" s="22">
        <v>2880</v>
      </c>
      <c r="J476" s="23">
        <v>3090.16</v>
      </c>
    </row>
    <row r="477" spans="1:10" ht="63.75" x14ac:dyDescent="0.25">
      <c r="A477" s="6" t="s">
        <v>1013</v>
      </c>
      <c r="B477" s="7" t="s">
        <v>25</v>
      </c>
      <c r="C477" s="7" t="s">
        <v>49</v>
      </c>
      <c r="D477" s="7" t="s">
        <v>101</v>
      </c>
      <c r="E477" s="6" t="s">
        <v>7</v>
      </c>
      <c r="F477" s="3" t="s">
        <v>11</v>
      </c>
      <c r="G477" s="5" t="s">
        <v>331</v>
      </c>
      <c r="H477" s="3" t="s">
        <v>1014</v>
      </c>
      <c r="I477" s="22">
        <v>10.64</v>
      </c>
      <c r="J477" s="23">
        <v>11.38</v>
      </c>
    </row>
    <row r="478" spans="1:10" ht="38.25" x14ac:dyDescent="0.25">
      <c r="A478" s="49" t="s">
        <v>1015</v>
      </c>
      <c r="B478" s="51" t="s">
        <v>24</v>
      </c>
      <c r="C478" s="51" t="s">
        <v>49</v>
      </c>
      <c r="D478" s="51" t="s">
        <v>101</v>
      </c>
      <c r="E478" s="49" t="s">
        <v>7</v>
      </c>
      <c r="F478" s="57" t="s">
        <v>94</v>
      </c>
      <c r="G478" s="9" t="s">
        <v>229</v>
      </c>
      <c r="H478" s="57" t="s">
        <v>1016</v>
      </c>
      <c r="I478" s="45">
        <v>835.4</v>
      </c>
      <c r="J478" s="46">
        <v>835.4</v>
      </c>
    </row>
    <row r="479" spans="1:10" x14ac:dyDescent="0.25">
      <c r="A479" s="50"/>
      <c r="B479" s="52"/>
      <c r="C479" s="52"/>
      <c r="D479" s="52"/>
      <c r="E479" s="50"/>
      <c r="F479" s="58"/>
      <c r="G479" s="12" t="s">
        <v>31</v>
      </c>
      <c r="H479" s="58"/>
      <c r="I479" s="47">
        <v>71.86</v>
      </c>
      <c r="J479" s="48">
        <v>71.86</v>
      </c>
    </row>
    <row r="480" spans="1:10" ht="25.5" x14ac:dyDescent="0.25">
      <c r="A480" s="49" t="s">
        <v>1017</v>
      </c>
      <c r="B480" s="51" t="s">
        <v>80</v>
      </c>
      <c r="C480" s="51" t="s">
        <v>49</v>
      </c>
      <c r="D480" s="51" t="s">
        <v>101</v>
      </c>
      <c r="E480" s="53" t="s">
        <v>10</v>
      </c>
      <c r="F480" s="55" t="s">
        <v>539</v>
      </c>
      <c r="G480" s="14" t="s">
        <v>1018</v>
      </c>
      <c r="H480" s="57" t="s">
        <v>986</v>
      </c>
      <c r="I480" s="39">
        <v>400</v>
      </c>
      <c r="J480" s="40">
        <v>428</v>
      </c>
    </row>
    <row r="481" spans="1:10" ht="38.25" x14ac:dyDescent="0.25">
      <c r="A481" s="50"/>
      <c r="B481" s="52"/>
      <c r="C481" s="52"/>
      <c r="D481" s="52"/>
      <c r="E481" s="54"/>
      <c r="F481" s="56"/>
      <c r="G481" s="12" t="s">
        <v>402</v>
      </c>
      <c r="H481" s="58"/>
      <c r="I481" s="26">
        <v>220.5</v>
      </c>
      <c r="J481" s="27">
        <v>235.94</v>
      </c>
    </row>
  </sheetData>
  <mergeCells count="404">
    <mergeCell ref="B7:D7"/>
    <mergeCell ref="A14:A17"/>
    <mergeCell ref="B14:B17"/>
    <mergeCell ref="C14:C17"/>
    <mergeCell ref="D14:D17"/>
    <mergeCell ref="E14:E17"/>
    <mergeCell ref="F14:F17"/>
    <mergeCell ref="A2:F4"/>
    <mergeCell ref="A47:A48"/>
    <mergeCell ref="B47:B48"/>
    <mergeCell ref="C47:C48"/>
    <mergeCell ref="D47:D48"/>
    <mergeCell ref="E47:E48"/>
    <mergeCell ref="F47:F48"/>
    <mergeCell ref="H14:H17"/>
    <mergeCell ref="I14:J17"/>
    <mergeCell ref="A34:A35"/>
    <mergeCell ref="B34:B35"/>
    <mergeCell ref="C34:C35"/>
    <mergeCell ref="D34:D35"/>
    <mergeCell ref="E34:E35"/>
    <mergeCell ref="F34:F35"/>
    <mergeCell ref="H34:H35"/>
    <mergeCell ref="A40:A43"/>
    <mergeCell ref="B40:B43"/>
    <mergeCell ref="C40:C43"/>
    <mergeCell ref="D40:D43"/>
    <mergeCell ref="E40:E43"/>
    <mergeCell ref="F40:F43"/>
    <mergeCell ref="H40:H43"/>
    <mergeCell ref="I40:J43"/>
    <mergeCell ref="A45:A46"/>
    <mergeCell ref="B45:B46"/>
    <mergeCell ref="C45:C46"/>
    <mergeCell ref="D45:D46"/>
    <mergeCell ref="E45:E46"/>
    <mergeCell ref="F45:F46"/>
    <mergeCell ref="H45:H46"/>
    <mergeCell ref="I45:I46"/>
    <mergeCell ref="J45:J46"/>
    <mergeCell ref="H47:H48"/>
    <mergeCell ref="I47:I48"/>
    <mergeCell ref="J47:J48"/>
    <mergeCell ref="A56:A59"/>
    <mergeCell ref="B56:B59"/>
    <mergeCell ref="C56:C59"/>
    <mergeCell ref="D56:D59"/>
    <mergeCell ref="E56:E59"/>
    <mergeCell ref="F56:F59"/>
    <mergeCell ref="H56:H59"/>
    <mergeCell ref="J56:J59"/>
    <mergeCell ref="H61:H65"/>
    <mergeCell ref="I61:I65"/>
    <mergeCell ref="J61:J65"/>
    <mergeCell ref="A69:A70"/>
    <mergeCell ref="B69:B70"/>
    <mergeCell ref="C69:C70"/>
    <mergeCell ref="D69:D70"/>
    <mergeCell ref="E69:E70"/>
    <mergeCell ref="F69:F70"/>
    <mergeCell ref="H69:H70"/>
    <mergeCell ref="I69:I70"/>
    <mergeCell ref="J69:J70"/>
    <mergeCell ref="A61:A65"/>
    <mergeCell ref="B61:B65"/>
    <mergeCell ref="C61:C65"/>
    <mergeCell ref="D61:D65"/>
    <mergeCell ref="E61:E65"/>
    <mergeCell ref="F61:F65"/>
    <mergeCell ref="J73:J75"/>
    <mergeCell ref="A78:A79"/>
    <mergeCell ref="B78:B79"/>
    <mergeCell ref="C78:C79"/>
    <mergeCell ref="D78:D79"/>
    <mergeCell ref="E78:E79"/>
    <mergeCell ref="F78:F79"/>
    <mergeCell ref="H78:H79"/>
    <mergeCell ref="I78:I79"/>
    <mergeCell ref="J78:J79"/>
    <mergeCell ref="A73:A75"/>
    <mergeCell ref="B73:B75"/>
    <mergeCell ref="C73:C75"/>
    <mergeCell ref="D73:D75"/>
    <mergeCell ref="E73:E75"/>
    <mergeCell ref="F73:F75"/>
    <mergeCell ref="H73:H75"/>
    <mergeCell ref="I73:I75"/>
    <mergeCell ref="H88:H94"/>
    <mergeCell ref="I88:I94"/>
    <mergeCell ref="J88:J94"/>
    <mergeCell ref="A118:A120"/>
    <mergeCell ref="B118:B120"/>
    <mergeCell ref="C118:C120"/>
    <mergeCell ref="D118:D120"/>
    <mergeCell ref="E118:E120"/>
    <mergeCell ref="F118:F120"/>
    <mergeCell ref="H118:H120"/>
    <mergeCell ref="I118:I120"/>
    <mergeCell ref="J118:J120"/>
    <mergeCell ref="A88:A94"/>
    <mergeCell ref="B88:B94"/>
    <mergeCell ref="C88:C94"/>
    <mergeCell ref="D88:D94"/>
    <mergeCell ref="E88:E94"/>
    <mergeCell ref="F88:F94"/>
    <mergeCell ref="H125:H126"/>
    <mergeCell ref="I125:I126"/>
    <mergeCell ref="J125:J126"/>
    <mergeCell ref="A127:A128"/>
    <mergeCell ref="B127:B128"/>
    <mergeCell ref="C127:C128"/>
    <mergeCell ref="D127:D128"/>
    <mergeCell ref="E127:E128"/>
    <mergeCell ref="F127:F128"/>
    <mergeCell ref="H127:H128"/>
    <mergeCell ref="I127:I128"/>
    <mergeCell ref="J127:J128"/>
    <mergeCell ref="A125:A126"/>
    <mergeCell ref="B125:B126"/>
    <mergeCell ref="C125:C126"/>
    <mergeCell ref="D125:D126"/>
    <mergeCell ref="E125:E126"/>
    <mergeCell ref="F125:F126"/>
    <mergeCell ref="D133:D134"/>
    <mergeCell ref="E133:E134"/>
    <mergeCell ref="H133:H134"/>
    <mergeCell ref="I133:I134"/>
    <mergeCell ref="J133:J134"/>
    <mergeCell ref="A139:A141"/>
    <mergeCell ref="B139:B141"/>
    <mergeCell ref="C139:C141"/>
    <mergeCell ref="D139:D141"/>
    <mergeCell ref="E139:E141"/>
    <mergeCell ref="F139:F141"/>
    <mergeCell ref="H139:H141"/>
    <mergeCell ref="I139:I141"/>
    <mergeCell ref="J139:J141"/>
    <mergeCell ref="A133:A134"/>
    <mergeCell ref="B133:B134"/>
    <mergeCell ref="C133:C134"/>
    <mergeCell ref="H152:H154"/>
    <mergeCell ref="I152:I154"/>
    <mergeCell ref="J152:J154"/>
    <mergeCell ref="A156:A157"/>
    <mergeCell ref="B156:B157"/>
    <mergeCell ref="C156:C157"/>
    <mergeCell ref="D156:D157"/>
    <mergeCell ref="E156:E157"/>
    <mergeCell ref="F156:F157"/>
    <mergeCell ref="H156:H157"/>
    <mergeCell ref="I156:I157"/>
    <mergeCell ref="J156:J157"/>
    <mergeCell ref="A152:A154"/>
    <mergeCell ref="B152:B154"/>
    <mergeCell ref="C152:C154"/>
    <mergeCell ref="D152:D154"/>
    <mergeCell ref="E152:E154"/>
    <mergeCell ref="F152:F154"/>
    <mergeCell ref="J173:J174"/>
    <mergeCell ref="A184:A187"/>
    <mergeCell ref="B184:B187"/>
    <mergeCell ref="C184:C187"/>
    <mergeCell ref="D184:D187"/>
    <mergeCell ref="E184:E187"/>
    <mergeCell ref="F184:F187"/>
    <mergeCell ref="H184:H187"/>
    <mergeCell ref="I184:I187"/>
    <mergeCell ref="J184:J187"/>
    <mergeCell ref="A173:A174"/>
    <mergeCell ref="B173:B174"/>
    <mergeCell ref="C173:C174"/>
    <mergeCell ref="D173:D174"/>
    <mergeCell ref="E173:E174"/>
    <mergeCell ref="F173:F174"/>
    <mergeCell ref="H173:H174"/>
    <mergeCell ref="I173:I174"/>
    <mergeCell ref="J193:J195"/>
    <mergeCell ref="A207:A208"/>
    <mergeCell ref="B207:B208"/>
    <mergeCell ref="C207:C208"/>
    <mergeCell ref="D207:D208"/>
    <mergeCell ref="E207:E208"/>
    <mergeCell ref="F207:F208"/>
    <mergeCell ref="H207:H208"/>
    <mergeCell ref="I207:I208"/>
    <mergeCell ref="J207:J208"/>
    <mergeCell ref="A193:A195"/>
    <mergeCell ref="B193:B195"/>
    <mergeCell ref="C193:C195"/>
    <mergeCell ref="D193:D195"/>
    <mergeCell ref="E193:E195"/>
    <mergeCell ref="F193:F195"/>
    <mergeCell ref="H193:H195"/>
    <mergeCell ref="I193:I195"/>
    <mergeCell ref="H211:H212"/>
    <mergeCell ref="I211:I212"/>
    <mergeCell ref="J211:J212"/>
    <mergeCell ref="A213:A214"/>
    <mergeCell ref="B213:B214"/>
    <mergeCell ref="C213:C214"/>
    <mergeCell ref="D213:D214"/>
    <mergeCell ref="E213:E214"/>
    <mergeCell ref="F213:F214"/>
    <mergeCell ref="H213:H214"/>
    <mergeCell ref="I213:I214"/>
    <mergeCell ref="A211:A212"/>
    <mergeCell ref="B211:B212"/>
    <mergeCell ref="C211:C212"/>
    <mergeCell ref="D211:D212"/>
    <mergeCell ref="E211:E212"/>
    <mergeCell ref="F211:F212"/>
    <mergeCell ref="J217:J218"/>
    <mergeCell ref="A219:A220"/>
    <mergeCell ref="B219:B220"/>
    <mergeCell ref="C219:C220"/>
    <mergeCell ref="D219:D220"/>
    <mergeCell ref="E219:E220"/>
    <mergeCell ref="F219:F220"/>
    <mergeCell ref="H219:H220"/>
    <mergeCell ref="I219:I220"/>
    <mergeCell ref="J219:J220"/>
    <mergeCell ref="A217:A218"/>
    <mergeCell ref="B217:B218"/>
    <mergeCell ref="C217:C218"/>
    <mergeCell ref="D217:D218"/>
    <mergeCell ref="E217:E218"/>
    <mergeCell ref="F217:F218"/>
    <mergeCell ref="H217:H218"/>
    <mergeCell ref="I217:I218"/>
    <mergeCell ref="J221:J222"/>
    <mergeCell ref="A223:A224"/>
    <mergeCell ref="B223:B224"/>
    <mergeCell ref="C223:C224"/>
    <mergeCell ref="D223:D224"/>
    <mergeCell ref="E223:E224"/>
    <mergeCell ref="F223:F224"/>
    <mergeCell ref="H223:H224"/>
    <mergeCell ref="I223:I224"/>
    <mergeCell ref="J223:J224"/>
    <mergeCell ref="A221:A222"/>
    <mergeCell ref="B221:B222"/>
    <mergeCell ref="C221:C222"/>
    <mergeCell ref="D221:D222"/>
    <mergeCell ref="E221:E222"/>
    <mergeCell ref="F221:F222"/>
    <mergeCell ref="H221:H222"/>
    <mergeCell ref="I221:I222"/>
    <mergeCell ref="H247:H248"/>
    <mergeCell ref="A255:A256"/>
    <mergeCell ref="B255:B256"/>
    <mergeCell ref="C255:C256"/>
    <mergeCell ref="D255:D256"/>
    <mergeCell ref="E255:E256"/>
    <mergeCell ref="F255:F256"/>
    <mergeCell ref="A259:A261"/>
    <mergeCell ref="B259:B261"/>
    <mergeCell ref="C259:C261"/>
    <mergeCell ref="D259:D261"/>
    <mergeCell ref="E259:E261"/>
    <mergeCell ref="F259:F261"/>
    <mergeCell ref="H259:H261"/>
    <mergeCell ref="A247:A248"/>
    <mergeCell ref="B247:B248"/>
    <mergeCell ref="C247:C248"/>
    <mergeCell ref="D247:D248"/>
    <mergeCell ref="E247:E248"/>
    <mergeCell ref="H277:H279"/>
    <mergeCell ref="A294:A295"/>
    <mergeCell ref="B294:B295"/>
    <mergeCell ref="C294:C295"/>
    <mergeCell ref="D294:D295"/>
    <mergeCell ref="E294:E295"/>
    <mergeCell ref="F294:F295"/>
    <mergeCell ref="H294:H295"/>
    <mergeCell ref="A277:A279"/>
    <mergeCell ref="B277:B279"/>
    <mergeCell ref="C277:C279"/>
    <mergeCell ref="D277:D279"/>
    <mergeCell ref="E277:E279"/>
    <mergeCell ref="G277:G279"/>
    <mergeCell ref="A312:A313"/>
    <mergeCell ref="B312:B313"/>
    <mergeCell ref="C312:C313"/>
    <mergeCell ref="D312:D313"/>
    <mergeCell ref="E312:E313"/>
    <mergeCell ref="F312:F313"/>
    <mergeCell ref="H312:H313"/>
    <mergeCell ref="A325:A326"/>
    <mergeCell ref="B325:B326"/>
    <mergeCell ref="C325:C326"/>
    <mergeCell ref="D325:D326"/>
    <mergeCell ref="E325:E326"/>
    <mergeCell ref="F325:F326"/>
    <mergeCell ref="H325:H326"/>
    <mergeCell ref="A348:A349"/>
    <mergeCell ref="B348:B349"/>
    <mergeCell ref="C348:C349"/>
    <mergeCell ref="D348:D349"/>
    <mergeCell ref="E348:E349"/>
    <mergeCell ref="F348:F349"/>
    <mergeCell ref="H348:H349"/>
    <mergeCell ref="A334:A335"/>
    <mergeCell ref="B334:B335"/>
    <mergeCell ref="C334:C335"/>
    <mergeCell ref="D334:D335"/>
    <mergeCell ref="E334:E335"/>
    <mergeCell ref="F334:F335"/>
    <mergeCell ref="H334:H335"/>
    <mergeCell ref="A341:A342"/>
    <mergeCell ref="B341:B342"/>
    <mergeCell ref="C341:C342"/>
    <mergeCell ref="D341:D342"/>
    <mergeCell ref="E341:E342"/>
    <mergeCell ref="F341:F342"/>
    <mergeCell ref="H341:H342"/>
    <mergeCell ref="H365:H368"/>
    <mergeCell ref="A371:A373"/>
    <mergeCell ref="B371:B373"/>
    <mergeCell ref="C371:C373"/>
    <mergeCell ref="D371:D373"/>
    <mergeCell ref="E371:E373"/>
    <mergeCell ref="F371:F373"/>
    <mergeCell ref="H371:H373"/>
    <mergeCell ref="A356:A358"/>
    <mergeCell ref="B356:B358"/>
    <mergeCell ref="C356:C358"/>
    <mergeCell ref="D356:D358"/>
    <mergeCell ref="E356:E358"/>
    <mergeCell ref="F356:F358"/>
    <mergeCell ref="A365:A368"/>
    <mergeCell ref="B365:B368"/>
    <mergeCell ref="C365:C368"/>
    <mergeCell ref="D365:D368"/>
    <mergeCell ref="E365:E368"/>
    <mergeCell ref="F365:F368"/>
    <mergeCell ref="A378:A379"/>
    <mergeCell ref="B378:B379"/>
    <mergeCell ref="C378:C379"/>
    <mergeCell ref="D378:D379"/>
    <mergeCell ref="E378:E379"/>
    <mergeCell ref="F378:F379"/>
    <mergeCell ref="H378:H379"/>
    <mergeCell ref="A387:A388"/>
    <mergeCell ref="B387:B388"/>
    <mergeCell ref="C387:C388"/>
    <mergeCell ref="D387:D388"/>
    <mergeCell ref="E387:E388"/>
    <mergeCell ref="F387:F388"/>
    <mergeCell ref="A399:A404"/>
    <mergeCell ref="B399:B404"/>
    <mergeCell ref="C399:C404"/>
    <mergeCell ref="D399:D404"/>
    <mergeCell ref="E399:E404"/>
    <mergeCell ref="F399:F404"/>
    <mergeCell ref="H399:H404"/>
    <mergeCell ref="A392:A393"/>
    <mergeCell ref="B392:B393"/>
    <mergeCell ref="C392:C393"/>
    <mergeCell ref="D392:D393"/>
    <mergeCell ref="E392:E393"/>
    <mergeCell ref="F392:F393"/>
    <mergeCell ref="H392:H393"/>
    <mergeCell ref="A394:A398"/>
    <mergeCell ref="B394:B398"/>
    <mergeCell ref="C394:C398"/>
    <mergeCell ref="D394:D398"/>
    <mergeCell ref="E394:E398"/>
    <mergeCell ref="F394:F398"/>
    <mergeCell ref="H394:H398"/>
    <mergeCell ref="A439:A442"/>
    <mergeCell ref="B439:B442"/>
    <mergeCell ref="C439:C442"/>
    <mergeCell ref="D439:D442"/>
    <mergeCell ref="E439:E442"/>
    <mergeCell ref="F439:F442"/>
    <mergeCell ref="H439:H442"/>
    <mergeCell ref="A445:A446"/>
    <mergeCell ref="B445:B446"/>
    <mergeCell ref="C445:C446"/>
    <mergeCell ref="D445:D446"/>
    <mergeCell ref="E445:E446"/>
    <mergeCell ref="F445:F446"/>
    <mergeCell ref="H445:H446"/>
    <mergeCell ref="A480:A481"/>
    <mergeCell ref="B480:B481"/>
    <mergeCell ref="C480:C481"/>
    <mergeCell ref="D480:D481"/>
    <mergeCell ref="E480:E481"/>
    <mergeCell ref="F480:F481"/>
    <mergeCell ref="H480:H481"/>
    <mergeCell ref="A463:A464"/>
    <mergeCell ref="B463:B464"/>
    <mergeCell ref="C463:C464"/>
    <mergeCell ref="D463:D464"/>
    <mergeCell ref="E463:E464"/>
    <mergeCell ref="F463:F464"/>
    <mergeCell ref="H463:H464"/>
    <mergeCell ref="A478:A479"/>
    <mergeCell ref="B478:B479"/>
    <mergeCell ref="C478:C479"/>
    <mergeCell ref="D478:D479"/>
    <mergeCell ref="E478:E479"/>
    <mergeCell ref="F478:F479"/>
    <mergeCell ref="H478:H479"/>
  </mergeCells>
  <printOptions horizontalCentered="1" verticalCentered="1"/>
  <pageMargins left="0" right="0" top="1.25" bottom="1" header="0" footer="0.25"/>
  <pageSetup paperSize="9" scale="90" orientation="landscape" verticalDpi="597" r:id="rId1"/>
  <headerFooter alignWithMargins="0">
    <oddHeader>&amp;C&amp;"System Font,Normal"&amp;10&amp;K000000&amp;G&amp;R&amp;"System Font,Normal"&amp;10&amp;K000000&amp;G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Isabel Muñoz Roldán</cp:lastModifiedBy>
  <cp:revision/>
  <cp:lastPrinted>2025-07-02T11:53:13Z</cp:lastPrinted>
  <dcterms:created xsi:type="dcterms:W3CDTF">2021-11-04T11:21:27Z</dcterms:created>
  <dcterms:modified xsi:type="dcterms:W3CDTF">2025-07-02T11:53:25Z</dcterms:modified>
  <cp:category/>
  <cp:contentStatus/>
</cp:coreProperties>
</file>